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https://d.docs.live.net/032d7180aca2927e/OneDrive CERISE/CERISE ^M SPTF Internal backup/CERISE ^M SPTF Partnership/20 AGRI Projects/3. RAF project/Field Testing/0_Materials testing/Ressources Agri CP/"/>
    </mc:Choice>
  </mc:AlternateContent>
  <xr:revisionPtr revIDLastSave="197" documentId="13_ncr:1_{CD12528D-8EAF-4E85-A7D7-F7CE2867FC6C}" xr6:coauthVersionLast="47" xr6:coauthVersionMax="47" xr10:uidLastSave="{88C7BD29-8F78-43D7-91CE-BC6A6A23D64C}"/>
  <bookViews>
    <workbookView xWindow="57480" yWindow="3360" windowWidth="29040" windowHeight="15720" tabRatio="0" xr2:uid="{00000000-000D-0000-FFFF-FFFF00000000}"/>
  </bookViews>
  <sheets>
    <sheet name="About the tool" sheetId="7" r:id="rId1"/>
    <sheet name="Impact Effort Matrix" sheetId="6" r:id="rId2"/>
    <sheet name="Priorities Matrix" sheetId="3" r:id="rId3"/>
    <sheet name="Challenges " sheetId="4" r:id="rId4"/>
  </sheets>
  <externalReferences>
    <externalReference r:id="rId5"/>
  </externalReferences>
  <definedNames>
    <definedName name="completiontext">[1]Cal!$B$4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9" i="6" l="1" a="1"/>
  <c r="K19" i="6" s="1"/>
  <c r="K20" i="6" a="1"/>
  <c r="K20" i="6" s="1"/>
  <c r="K21" i="6" a="1"/>
  <c r="K21" i="6" s="1"/>
  <c r="K22" i="6" a="1"/>
  <c r="K22" i="6" s="1"/>
  <c r="K23" i="6" a="1"/>
  <c r="K23" i="6" s="1"/>
  <c r="K24" i="6" a="1"/>
  <c r="K24" i="6" s="1"/>
  <c r="K25" i="6" a="1"/>
  <c r="K25" i="6" s="1"/>
  <c r="K26" i="6" a="1"/>
  <c r="K26" i="6" s="1"/>
  <c r="K27" i="6" a="1"/>
  <c r="K27" i="6" s="1"/>
  <c r="K28" i="6" a="1"/>
  <c r="K28" i="6" s="1"/>
  <c r="K18" i="6" a="1"/>
  <c r="K18" i="6" s="1"/>
  <c r="H19" i="6" a="1"/>
  <c r="H19" i="6" s="1"/>
  <c r="H20" i="6" a="1"/>
  <c r="H20" i="6" s="1"/>
  <c r="H21" i="6" a="1"/>
  <c r="H21" i="6" s="1"/>
  <c r="H22" i="6" a="1"/>
  <c r="H22" i="6" s="1"/>
  <c r="H23" i="6" a="1"/>
  <c r="H23" i="6" s="1"/>
  <c r="H24" i="6" a="1"/>
  <c r="H24" i="6" s="1"/>
  <c r="H25" i="6" a="1"/>
  <c r="H25" i="6" s="1"/>
  <c r="H26" i="6" a="1"/>
  <c r="H26" i="6" s="1"/>
  <c r="H27" i="6" a="1"/>
  <c r="H27" i="6" s="1"/>
  <c r="H28" i="6" a="1"/>
  <c r="H28" i="6" s="1"/>
  <c r="H18" i="6" a="1"/>
  <c r="H18" i="6" s="1"/>
  <c r="K6" i="6" a="1"/>
  <c r="K6" i="6" s="1"/>
  <c r="K7" i="6" a="1"/>
  <c r="K7" i="6" s="1"/>
  <c r="K8" i="6" a="1"/>
  <c r="K8" i="6" s="1"/>
  <c r="K9" i="6" a="1"/>
  <c r="K9" i="6" s="1"/>
  <c r="K10" i="6" a="1"/>
  <c r="K10" i="6" s="1"/>
  <c r="K11" i="6" a="1"/>
  <c r="K11" i="6" s="1"/>
  <c r="K12" i="6" a="1"/>
  <c r="K12" i="6" s="1"/>
  <c r="K13" i="6" a="1"/>
  <c r="K13" i="6" s="1"/>
  <c r="K14" i="6" a="1"/>
  <c r="K14" i="6" s="1"/>
  <c r="K15" i="6" a="1"/>
  <c r="K15" i="6" s="1"/>
  <c r="K5" i="6" a="1"/>
  <c r="K5" i="6" s="1"/>
  <c r="H6" i="6" a="1"/>
  <c r="H6" i="6" s="1"/>
  <c r="H7" i="6" a="1"/>
  <c r="H7" i="6" s="1"/>
  <c r="H8" i="6" a="1"/>
  <c r="H8" i="6" s="1"/>
  <c r="H9" i="6" a="1"/>
  <c r="H9" i="6" s="1"/>
  <c r="H10" i="6" a="1"/>
  <c r="H10" i="6" s="1"/>
  <c r="H11" i="6" a="1"/>
  <c r="H11" i="6" s="1"/>
  <c r="H12" i="6" a="1"/>
  <c r="H12" i="6" s="1"/>
  <c r="H13" i="6" a="1"/>
  <c r="H13" i="6" s="1"/>
  <c r="H14" i="6" a="1"/>
  <c r="H14" i="6" s="1"/>
  <c r="H15" i="6" a="1"/>
  <c r="H15" i="6" s="1"/>
  <c r="H5" i="6" a="1"/>
  <c r="H5" i="6" s="1"/>
  <c r="B17" i="3" l="1"/>
  <c r="C17" i="3"/>
  <c r="D17" i="3"/>
  <c r="D5" i="3"/>
  <c r="D6" i="3"/>
  <c r="D7" i="3"/>
  <c r="D8" i="3"/>
  <c r="D9" i="3"/>
  <c r="D10" i="3"/>
  <c r="D11" i="3"/>
  <c r="D12" i="3"/>
  <c r="D13" i="3"/>
  <c r="D14" i="3"/>
  <c r="D15" i="3"/>
  <c r="D16" i="3"/>
  <c r="D18" i="3"/>
  <c r="D19" i="3"/>
  <c r="D20" i="3"/>
  <c r="D21" i="3"/>
  <c r="D22" i="3"/>
  <c r="D23" i="3"/>
  <c r="D24" i="3"/>
  <c r="D25" i="3"/>
  <c r="D26" i="3"/>
  <c r="D27" i="3"/>
  <c r="D28" i="3"/>
  <c r="D29" i="3"/>
  <c r="D30" i="3"/>
  <c r="D31" i="3"/>
  <c r="D32" i="3"/>
  <c r="D33" i="3"/>
  <c r="D34" i="3"/>
  <c r="D35" i="3"/>
  <c r="D36" i="3"/>
  <c r="D37" i="3"/>
  <c r="D38" i="3"/>
  <c r="D39" i="3"/>
  <c r="C5" i="3"/>
  <c r="C6" i="3"/>
  <c r="C7" i="3"/>
  <c r="C8" i="3"/>
  <c r="C9" i="3"/>
  <c r="C10" i="3"/>
  <c r="C11" i="3"/>
  <c r="C12" i="3"/>
  <c r="C13" i="3"/>
  <c r="C14" i="3"/>
  <c r="C15" i="3"/>
  <c r="C16" i="3"/>
  <c r="C18" i="3"/>
  <c r="C19" i="3"/>
  <c r="C20" i="3"/>
  <c r="C21" i="3"/>
  <c r="C22" i="3"/>
  <c r="C23" i="3"/>
  <c r="C24" i="3"/>
  <c r="C25" i="3"/>
  <c r="C26" i="3"/>
  <c r="C27" i="3"/>
  <c r="C28" i="3"/>
  <c r="C29" i="3"/>
  <c r="C30" i="3"/>
  <c r="C31" i="3"/>
  <c r="C32" i="3"/>
  <c r="C33" i="3"/>
  <c r="C34" i="3"/>
  <c r="C35" i="3"/>
  <c r="C36" i="3"/>
  <c r="C37" i="3"/>
  <c r="C38" i="3"/>
  <c r="C39" i="3"/>
  <c r="B16" i="3"/>
  <c r="B10" i="3" l="1"/>
  <c r="B11" i="3"/>
  <c r="B12" i="3"/>
  <c r="B13" i="3"/>
  <c r="B14" i="3"/>
  <c r="B15" i="3"/>
  <c r="B18" i="3"/>
  <c r="B19" i="3"/>
  <c r="B20" i="3"/>
  <c r="B21" i="3"/>
  <c r="B22" i="3"/>
  <c r="B23" i="3"/>
  <c r="B24" i="3"/>
  <c r="B25" i="3"/>
  <c r="B26" i="3"/>
  <c r="B27" i="3"/>
  <c r="B28" i="3"/>
  <c r="B29" i="3"/>
  <c r="B30" i="3"/>
  <c r="B5" i="3"/>
  <c r="B6" i="3"/>
  <c r="B7" i="3"/>
  <c r="B8" i="3"/>
  <c r="B9" i="3"/>
  <c r="B31" i="3"/>
  <c r="B32" i="3"/>
  <c r="B33" i="3"/>
  <c r="B34" i="3"/>
  <c r="B35" i="3"/>
  <c r="B36" i="3"/>
  <c r="B37" i="3"/>
  <c r="B38" i="3"/>
  <c r="B39" i="3"/>
  <c r="H16" i="6" l="1" a="1"/>
  <c r="H16" i="6" s="1"/>
  <c r="K16" i="6" a="1"/>
  <c r="K16" i="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Anne-Laure</author>
  </authors>
  <commentList>
    <comment ref="G5" authorId="0" shapeId="0" xr:uid="{B8D553ED-29CE-4BB4-BBE5-08696BD6C159}">
      <text>
        <r>
          <rPr>
            <sz val="9"/>
            <color indexed="81"/>
            <rFont val="Tahoma"/>
            <family val="2"/>
          </rPr>
          <t xml:space="preserve">This is to indicate whether it has been completed "✓" or not yet "✗"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admin</author>
  </authors>
  <commentList>
    <comment ref="F4" authorId="0" shapeId="0" xr:uid="{00000000-0006-0000-0200-000001000000}">
      <text>
        <r>
          <rPr>
            <sz val="9"/>
            <color indexed="81"/>
            <rFont val="Tahoma"/>
            <family val="2"/>
          </rPr>
          <t>Are there any major weakness around the minimum client protection standards / responsible business practices?</t>
        </r>
      </text>
    </comment>
    <comment ref="G4" authorId="0" shapeId="0" xr:uid="{00000000-0006-0000-0200-000002000000}">
      <text>
        <r>
          <rPr>
            <sz val="9"/>
            <color indexed="81"/>
            <rFont val="Tahoma"/>
            <family val="2"/>
          </rPr>
          <t xml:space="preserve">How will the action fit into the organization’s strategic priorities? </t>
        </r>
      </text>
    </comment>
    <comment ref="H4" authorId="0" shapeId="0" xr:uid="{00000000-0006-0000-0200-000003000000}">
      <text>
        <r>
          <rPr>
            <sz val="9"/>
            <color indexed="81"/>
            <rFont val="Tahoma"/>
            <family val="2"/>
          </rPr>
          <t xml:space="preserve">What are the gaps that pose the greatest risk to the organization? </t>
        </r>
      </text>
    </comment>
    <comment ref="I4" authorId="0" shapeId="0" xr:uid="{00000000-0006-0000-0200-000004000000}">
      <text>
        <r>
          <rPr>
            <sz val="9"/>
            <color indexed="81"/>
            <rFont val="Tahoma"/>
            <family val="2"/>
          </rPr>
          <t>How is local context linked to the action?</t>
        </r>
      </text>
    </comment>
    <comment ref="J4" authorId="0" shapeId="0" xr:uid="{00000000-0006-0000-0200-000005000000}">
      <text>
        <r>
          <rPr>
            <sz val="9"/>
            <color indexed="81"/>
            <rFont val="Tahoma"/>
            <family val="2"/>
          </rPr>
          <t>Are there any related gaps?</t>
        </r>
      </text>
    </comment>
    <comment ref="K4" authorId="0" shapeId="0" xr:uid="{00000000-0006-0000-0200-000006000000}">
      <text>
        <r>
          <rPr>
            <sz val="9"/>
            <color indexed="81"/>
            <rFont val="Tahoma"/>
            <family val="2"/>
          </rPr>
          <t xml:space="preserve">Does the organization have the time and resources required to address the gaps?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<sst xmlns="http://schemas.openxmlformats.org/spreadsheetml/2006/main" count="140" uniqueCount="79">
  <si>
    <t>Tasks</t>
  </si>
  <si>
    <t>Effort</t>
  </si>
  <si>
    <t>Impact</t>
  </si>
  <si>
    <t>High</t>
  </si>
  <si>
    <t>Low</t>
  </si>
  <si>
    <t>✗</t>
  </si>
  <si>
    <t>✓</t>
  </si>
  <si>
    <t>Strategy</t>
  </si>
  <si>
    <t>Risk management</t>
  </si>
  <si>
    <t>Context</t>
  </si>
  <si>
    <t>Time and resources</t>
  </si>
  <si>
    <t>Medium</t>
  </si>
  <si>
    <t xml:space="preserve">To do </t>
  </si>
  <si>
    <t xml:space="preserve">Challenge </t>
  </si>
  <si>
    <t xml:space="preserve">Status </t>
  </si>
  <si>
    <t>IMPACT- EFFORT MATRIX</t>
  </si>
  <si>
    <t xml:space="preserve">About the tool </t>
  </si>
  <si>
    <t xml:space="preserve">III Challenges </t>
  </si>
  <si>
    <t>No</t>
  </si>
  <si>
    <t>Yes</t>
  </si>
  <si>
    <t>Factors to be considered when prioritizing gaps and developing an action plan to improve practices</t>
  </si>
  <si>
    <t xml:space="preserve">From the Impact/Effort analysis </t>
  </si>
  <si>
    <t xml:space="preserve">Challenges Matrix </t>
  </si>
  <si>
    <t>Why?</t>
  </si>
  <si>
    <t>Back</t>
  </si>
  <si>
    <t>About the tool'!A1</t>
  </si>
  <si>
    <t xml:space="preserve">I Impact effort matrix </t>
  </si>
  <si>
    <t xml:space="preserve">Defining an action plan requires prioritizing the gaps. And the first thing is to identify quick wins. This matrix provides an interactive solution to be used during brainstorming sessions when the team meets to develop the action plan. </t>
  </si>
  <si>
    <t xml:space="preserve">II Priorities Matrix </t>
  </si>
  <si>
    <t xml:space="preserve">Related Gaps </t>
  </si>
  <si>
    <t xml:space="preserve">Reflected on the action plan? </t>
  </si>
  <si>
    <t xml:space="preserve">The action plan might face challenges. This is to make sure that the champion or the team is aware of the implementation  challenges and knows how to work with those challenges. Also it is a very good way to have a documented reason when the implementation gets slower or stops. </t>
  </si>
  <si>
    <t>Major Projects (High Effort + High Impact)</t>
  </si>
  <si>
    <t>Fill Ins (Low Effort + Low Impact)</t>
  </si>
  <si>
    <t>Thankless Tasks (High Effort + Low Impact)</t>
  </si>
  <si>
    <t>Establish Stakeholder Grievance Mechanism</t>
  </si>
  <si>
    <t>Create Farmer Feedback System</t>
  </si>
  <si>
    <t>Quick Wins (Low Effort + High Impact)</t>
  </si>
  <si>
    <t>Conduct Climate Risk Assessment</t>
  </si>
  <si>
    <t>Develop Environmental Management Plan</t>
  </si>
  <si>
    <t>Revise Supplier Contract Templates</t>
  </si>
  <si>
    <t>Introduce Gender-Disaggregated Reporting</t>
  </si>
  <si>
    <t>Implement Product Traceability System</t>
  </si>
  <si>
    <t>Develop Community Engagement Policy</t>
  </si>
  <si>
    <t>Establish Biodiversity Monitoring System</t>
  </si>
  <si>
    <t>Create Sustainability KPI Framework</t>
  </si>
  <si>
    <t>This section is the Challenges Matrix, used to document implementation barriers that may affect the execution of RAF/RAI recommendations.</t>
  </si>
  <si>
    <t>Status</t>
  </si>
  <si>
    <t>Two Board members are unavailable for in-person training until the next Board meeting cycle</t>
  </si>
  <si>
    <t>Establish a stakeholder grievance mechanism accessible to farmers, suppliers, workers, and communities</t>
  </si>
  <si>
    <t>Limited budget and insufficient human resources to operate a dedicated grievance hotline</t>
  </si>
  <si>
    <t>Maintain existing complaint channels (suggestion boxes, local focal points, community meetings) while progressively developing a formal grievance mechanism</t>
  </si>
  <si>
    <t>Meaning</t>
  </si>
  <si>
    <t>Not Started</t>
  </si>
  <si>
    <t>No action has been initiated yet</t>
  </si>
  <si>
    <t>Planned</t>
  </si>
  <si>
    <t>Action has been approved and scheduled</t>
  </si>
  <si>
    <t>In Progress</t>
  </si>
  <si>
    <t>Implementation has started</t>
  </si>
  <si>
    <t>Partially Completed</t>
  </si>
  <si>
    <t>Some activities completed, others still pending</t>
  </si>
  <si>
    <t>Completed</t>
  </si>
  <si>
    <t>Action fully implemented</t>
  </si>
  <si>
    <t>On Hold</t>
  </si>
  <si>
    <t>Temporarily suspended</t>
  </si>
  <si>
    <t>Delayed</t>
  </si>
  <si>
    <t>Implementation behind schedule</t>
  </si>
  <si>
    <t>Cancelled</t>
  </si>
  <si>
    <t>Action will not be implemented</t>
  </si>
  <si>
    <t>Minimum Agri CP/RAI requirements</t>
  </si>
  <si>
    <t>This matrix helps identify priorities for action. While some actions may not qualify as quick wins, they can still represent important priorities because they are linked to several factors that should be considered when prioritizing gaps and developing an action plan to improve practices and performance:</t>
  </si>
  <si>
    <t>Develop Sustainability Dashboard</t>
  </si>
  <si>
    <t>Train Field Officers on RAI Principles / CP Standards</t>
  </si>
  <si>
    <t>Create a client complaints phone line to replace your branch suggestion boxes.</t>
  </si>
  <si>
    <t>Basic introductory training on RAI principles / Agri CP Standards for the Board</t>
  </si>
  <si>
    <t>Organize an online RAI / Agri CP awareness session and provide self-learning materials to Board members</t>
  </si>
  <si>
    <r>
      <t xml:space="preserve">Version: August 2026 - </t>
    </r>
    <r>
      <rPr>
        <i/>
        <sz val="10"/>
        <color theme="1"/>
        <rFont val="Work Sans"/>
        <scheme val="minor"/>
      </rPr>
      <t>Draft version, under development</t>
    </r>
  </si>
  <si>
    <t>This tool is designed for organizations that have completed a RAI (Responsible Agricultural Investment) and/or Agri CP (Agricultural Client Protection) assessment and are ready to develop their improvement action plan. Since not all recommendations can be implemented at the same time, the tool helps prioritize actions based on their expected impact, implementation effort, strategic importance, and contribution to responsible agricultural practices. The tool is organized into several worksheets. Click on each title to access the corresponding tab.</t>
  </si>
  <si>
    <t>About the tool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</si>
</sst>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1"/>
      <color theme="1"/>
      <name val="Work Sans"/>
      <family val="2"/>
      <scheme val="minor"/>
    </font>
    <font>
      <sz val="11"/>
      <color theme="1"/>
      <name val="Works Sans"/>
    </font>
    <font>
      <u/>
      <sz val="10"/>
      <color indexed="12"/>
      <name val="Verdana"/>
      <family val="2"/>
    </font>
    <font>
      <sz val="11"/>
      <color theme="1"/>
      <name val="Work Sans"/>
      <family val="2"/>
      <scheme val="minor"/>
    </font>
    <font>
      <b/>
      <sz val="15"/>
      <color theme="3"/>
      <name val="Work Sans"/>
      <family val="2"/>
      <scheme val="minor"/>
    </font>
    <font>
      <sz val="11"/>
      <color theme="0"/>
      <name val="Work Sans"/>
      <family val="2"/>
      <scheme val="minor"/>
    </font>
    <font>
      <b/>
      <sz val="10"/>
      <color theme="0"/>
      <name val="Works Sans"/>
    </font>
    <font>
      <sz val="10"/>
      <color theme="1"/>
      <name val="Works Sans"/>
    </font>
    <font>
      <b/>
      <sz val="10"/>
      <color theme="1"/>
      <name val="Works Sans"/>
    </font>
    <font>
      <u/>
      <sz val="10"/>
      <color theme="0"/>
      <name val="Works Sans"/>
    </font>
    <font>
      <sz val="10"/>
      <color rgb="FF296B7F"/>
      <name val="Works Sans"/>
    </font>
    <font>
      <sz val="16"/>
      <color theme="1"/>
      <name val="Work Sans"/>
      <family val="2"/>
      <scheme val="minor"/>
    </font>
    <font>
      <b/>
      <sz val="12"/>
      <color rgb="FF296B7F"/>
      <name val="Work Sans"/>
      <family val="2"/>
      <scheme val="minor"/>
    </font>
    <font>
      <b/>
      <sz val="12"/>
      <color theme="1"/>
      <name val="Work Sans"/>
      <family val="2"/>
      <scheme val="minor"/>
    </font>
    <font>
      <sz val="11"/>
      <color theme="5" tint="-0.249977111117893"/>
      <name val="Work Sans"/>
      <family val="2"/>
      <scheme val="minor"/>
    </font>
    <font>
      <sz val="9"/>
      <color indexed="81"/>
      <name val="Tahoma"/>
      <family val="2"/>
    </font>
    <font>
      <sz val="10"/>
      <color theme="0"/>
      <name val="Works Sans"/>
    </font>
    <font>
      <sz val="10"/>
      <color theme="1"/>
      <name val="Work Sans"/>
      <family val="2"/>
      <scheme val="minor"/>
    </font>
    <font>
      <b/>
      <u/>
      <sz val="10"/>
      <color rgb="FF296B7F"/>
      <name val="Verdana"/>
      <family val="2"/>
    </font>
    <font>
      <b/>
      <u/>
      <sz val="10"/>
      <color theme="0"/>
      <name val="Verdana"/>
      <family val="2"/>
    </font>
    <font>
      <b/>
      <sz val="11"/>
      <color theme="1"/>
      <name val="Work Sans"/>
      <family val="2"/>
      <scheme val="minor"/>
    </font>
    <font>
      <b/>
      <sz val="10"/>
      <color theme="1"/>
      <name val="Work Sans"/>
      <family val="2"/>
      <scheme val="minor"/>
    </font>
    <font>
      <i/>
      <sz val="10"/>
      <color theme="1"/>
      <name val="Work Sans"/>
      <scheme val="minor"/>
    </font>
    <font>
      <b/>
      <sz val="14"/>
      <color rgb="FFFFFFFF"/>
      <name val="Works sans"/>
    </font>
    <font>
      <sz val="10"/>
      <color theme="5" tint="-0.249977111117893"/>
      <name val="Work Sans"/>
      <family val="2"/>
      <scheme val="minor"/>
    </font>
    <font>
      <b/>
      <sz val="10"/>
      <color rgb="FFFFFFFF"/>
      <name val="Works Sans"/>
    </font>
    <font>
      <sz val="10"/>
      <color rgb="FFFFFFFF"/>
      <name val="Works Sans"/>
    </font>
    <font>
      <b/>
      <sz val="20"/>
      <color rgb="FFFFFFFF"/>
      <name val="Works sans"/>
    </font>
  </fonts>
  <fills count="8">
    <fill>
      <patternFill patternType="none"/>
    </fill>
    <fill>
      <patternFill patternType="gray125"/>
    </fill>
    <fill>
      <patternFill patternType="solid">
        <fgColor theme="0"/>
        <bgColor indexed="64"/>
      </patternFill>
    </fill>
    <fill>
      <patternFill patternType="solid">
        <fgColor theme="5"/>
      </patternFill>
    </fill>
    <fill>
      <patternFill patternType="solid">
        <fgColor rgb="FF2CA294"/>
        <bgColor indexed="64"/>
      </patternFill>
    </fill>
    <fill>
      <patternFill patternType="solid">
        <fgColor theme="3"/>
        <bgColor indexed="64"/>
      </patternFill>
    </fill>
    <fill>
      <patternFill patternType="solid">
        <fgColor rgb="FF296B7F"/>
        <bgColor indexed="64"/>
      </patternFill>
    </fill>
    <fill>
      <patternFill patternType="solid">
        <fgColor theme="1"/>
        <bgColor indexed="64"/>
      </patternFill>
    </fill>
  </fills>
  <borders count="38">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theme="0" tint="-0.499984740745262"/>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499984740745262"/>
      </right>
      <top style="thin">
        <color theme="0" tint="-0.14996795556505021"/>
      </top>
      <bottom style="thin">
        <color theme="0" tint="-0.14996795556505021"/>
      </bottom>
      <diagonal/>
    </border>
    <border>
      <left/>
      <right/>
      <top style="thin">
        <color theme="0" tint="-0.499984740745262"/>
      </top>
      <bottom style="thin">
        <color indexed="64"/>
      </bottom>
      <diagonal/>
    </border>
    <border>
      <left style="thin">
        <color indexed="64"/>
      </left>
      <right style="thin">
        <color indexed="64"/>
      </right>
      <top style="thin">
        <color indexed="64"/>
      </top>
      <bottom style="thin">
        <color indexed="64"/>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style="thin">
        <color theme="0" tint="-0.499984740745262"/>
      </right>
      <top/>
      <bottom style="thin">
        <color theme="0" tint="-0.14996795556505021"/>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ck">
        <color theme="4"/>
      </bottom>
      <diagonal/>
    </border>
    <border>
      <left/>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theme="0" tint="-0.499984740745262"/>
      </left>
      <right/>
      <top/>
      <bottom/>
      <diagonal/>
    </border>
    <border>
      <left style="thin">
        <color theme="1"/>
      </left>
      <right style="thin">
        <color theme="1"/>
      </right>
      <top style="thin">
        <color theme="1"/>
      </top>
      <bottom style="thin">
        <color theme="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14996795556505021"/>
      </right>
      <top/>
      <bottom style="thin">
        <color theme="0" tint="-0.14996795556505021"/>
      </bottom>
      <diagonal/>
    </border>
  </borders>
  <cellStyleXfs count="6">
    <xf numFmtId="0" fontId="0" fillId="0" borderId="0"/>
    <xf numFmtId="0" fontId="2" fillId="0" borderId="0" applyNumberFormat="0" applyFill="0" applyBorder="0" applyAlignment="0" applyProtection="0">
      <alignment vertical="top"/>
      <protection locked="0"/>
    </xf>
    <xf numFmtId="0" fontId="4" fillId="0" borderId="14" applyNumberFormat="0" applyFill="0" applyAlignment="0" applyProtection="0"/>
    <xf numFmtId="0" fontId="5" fillId="3" borderId="0" applyNumberFormat="0" applyBorder="0" applyAlignment="0" applyProtection="0"/>
    <xf numFmtId="0" fontId="3" fillId="0" borderId="0"/>
    <xf numFmtId="9" fontId="3" fillId="0" borderId="0" applyFont="0" applyFill="0" applyBorder="0" applyAlignment="0" applyProtection="0"/>
  </cellStyleXfs>
  <cellXfs count="104">
    <xf numFmtId="0" fontId="0" fillId="0" borderId="0" xfId="0"/>
    <xf numFmtId="0" fontId="1" fillId="0" borderId="0" xfId="0" applyFont="1"/>
    <xf numFmtId="0" fontId="1" fillId="0" borderId="8" xfId="0" applyFont="1" applyBorder="1"/>
    <xf numFmtId="0" fontId="7" fillId="2" borderId="8" xfId="0" applyFont="1" applyFill="1" applyBorder="1" applyAlignment="1" applyProtection="1">
      <alignment horizontal="center" vertical="center"/>
      <protection locked="0" hidden="1"/>
    </xf>
    <xf numFmtId="0" fontId="7" fillId="2" borderId="18" xfId="0" applyFont="1" applyFill="1" applyBorder="1" applyAlignment="1" applyProtection="1">
      <alignment horizontal="center" vertical="center"/>
      <protection locked="0" hidden="1"/>
    </xf>
    <xf numFmtId="0" fontId="6" fillId="4" borderId="0" xfId="3" applyFont="1" applyFill="1" applyAlignment="1" applyProtection="1">
      <alignment horizontal="center" vertical="center"/>
    </xf>
    <xf numFmtId="0" fontId="7" fillId="0" borderId="0" xfId="0" applyFont="1" applyProtection="1">
      <protection locked="0"/>
    </xf>
    <xf numFmtId="0" fontId="7" fillId="0" borderId="0" xfId="0" applyFont="1"/>
    <xf numFmtId="0" fontId="6" fillId="4" borderId="31" xfId="3" applyFont="1" applyFill="1" applyBorder="1" applyAlignment="1" applyProtection="1">
      <alignment horizontal="center" vertical="center" wrapText="1"/>
    </xf>
    <xf numFmtId="0" fontId="6" fillId="4" borderId="32" xfId="3" applyFont="1" applyFill="1" applyBorder="1" applyAlignment="1" applyProtection="1">
      <alignment horizontal="center" vertical="center" wrapText="1"/>
    </xf>
    <xf numFmtId="0" fontId="6" fillId="4" borderId="33" xfId="3" applyFont="1" applyFill="1" applyBorder="1" applyAlignment="1" applyProtection="1">
      <alignment horizontal="center" vertical="center" wrapText="1"/>
    </xf>
    <xf numFmtId="0" fontId="7" fillId="2" borderId="26" xfId="0" applyFont="1" applyFill="1" applyBorder="1" applyAlignment="1" applyProtection="1">
      <alignment horizontal="center" vertical="center"/>
      <protection locked="0"/>
    </xf>
    <xf numFmtId="0" fontId="7" fillId="2" borderId="8" xfId="0" applyFont="1" applyFill="1" applyBorder="1" applyAlignment="1" applyProtection="1">
      <alignment horizontal="center" vertical="center"/>
      <protection locked="0"/>
    </xf>
    <xf numFmtId="0" fontId="8" fillId="0" borderId="0" xfId="0" applyFont="1" applyProtection="1">
      <protection locked="0"/>
    </xf>
    <xf numFmtId="0" fontId="7" fillId="0" borderId="0" xfId="0" applyFont="1" applyAlignment="1" applyProtection="1">
      <alignment wrapText="1"/>
      <protection locked="0"/>
    </xf>
    <xf numFmtId="0" fontId="8" fillId="0" borderId="0" xfId="0" applyFont="1"/>
    <xf numFmtId="0" fontId="7" fillId="0" borderId="0" xfId="0" applyFont="1" applyAlignment="1">
      <alignment wrapText="1"/>
    </xf>
    <xf numFmtId="9" fontId="7" fillId="0" borderId="0" xfId="5" applyFont="1" applyProtection="1"/>
    <xf numFmtId="0" fontId="7" fillId="0" borderId="26" xfId="0" applyFont="1" applyBorder="1" applyAlignment="1" applyProtection="1">
      <alignment horizontal="center" vertical="center"/>
      <protection locked="0"/>
    </xf>
    <xf numFmtId="0" fontId="7" fillId="0" borderId="8" xfId="0" applyFont="1" applyBorder="1" applyAlignment="1" applyProtection="1">
      <alignment horizontal="center" vertical="center"/>
      <protection locked="0"/>
    </xf>
    <xf numFmtId="0" fontId="7" fillId="0" borderId="27" xfId="0" applyFont="1" applyBorder="1" applyAlignment="1" applyProtection="1">
      <alignment horizontal="center" vertical="center"/>
      <protection locked="0"/>
    </xf>
    <xf numFmtId="0" fontId="7" fillId="0" borderId="26" xfId="0" applyFont="1" applyBorder="1" applyProtection="1">
      <protection locked="0"/>
    </xf>
    <xf numFmtId="0" fontId="7" fillId="0" borderId="8" xfId="0" applyFont="1" applyBorder="1" applyProtection="1">
      <protection locked="0"/>
    </xf>
    <xf numFmtId="0" fontId="7" fillId="0" borderId="27" xfId="0" applyFont="1" applyBorder="1" applyProtection="1">
      <protection locked="0"/>
    </xf>
    <xf numFmtId="0" fontId="7" fillId="0" borderId="28" xfId="0" applyFont="1" applyBorder="1" applyProtection="1">
      <protection locked="0"/>
    </xf>
    <xf numFmtId="0" fontId="7" fillId="0" borderId="29" xfId="0" applyFont="1" applyBorder="1" applyProtection="1">
      <protection locked="0"/>
    </xf>
    <xf numFmtId="0" fontId="7" fillId="0" borderId="30" xfId="0" applyFont="1" applyBorder="1" applyProtection="1">
      <protection locked="0"/>
    </xf>
    <xf numFmtId="0" fontId="7" fillId="0" borderId="0" xfId="0" applyFont="1" applyProtection="1">
      <protection hidden="1"/>
    </xf>
    <xf numFmtId="0" fontId="6" fillId="4" borderId="21" xfId="3" applyFont="1" applyFill="1" applyBorder="1" applyAlignment="1" applyProtection="1">
      <alignment horizontal="center" vertical="center" wrapText="1"/>
      <protection hidden="1"/>
    </xf>
    <xf numFmtId="0" fontId="6" fillId="4" borderId="22" xfId="3" applyFont="1" applyFill="1" applyBorder="1" applyAlignment="1" applyProtection="1">
      <alignment horizontal="center" vertical="center" wrapText="1"/>
      <protection hidden="1"/>
    </xf>
    <xf numFmtId="0" fontId="6" fillId="4" borderId="23" xfId="3" applyFont="1" applyFill="1" applyBorder="1" applyAlignment="1" applyProtection="1">
      <alignment horizontal="center" vertical="center" wrapText="1"/>
      <protection hidden="1"/>
    </xf>
    <xf numFmtId="0" fontId="7" fillId="0" borderId="25" xfId="0" applyFont="1" applyBorder="1" applyAlignment="1" applyProtection="1">
      <alignment horizontal="center" vertical="center"/>
      <protection hidden="1"/>
    </xf>
    <xf numFmtId="0" fontId="0" fillId="0" borderId="0" xfId="0" applyAlignment="1">
      <alignment horizontal="left"/>
    </xf>
    <xf numFmtId="0" fontId="12" fillId="0" borderId="0" xfId="0" applyFont="1" applyAlignment="1">
      <alignment horizontal="left"/>
    </xf>
    <xf numFmtId="0" fontId="13" fillId="0" borderId="0" xfId="0" applyFont="1" applyAlignment="1">
      <alignment horizontal="left"/>
    </xf>
    <xf numFmtId="0" fontId="11" fillId="0" borderId="0" xfId="0" applyFont="1"/>
    <xf numFmtId="0" fontId="16" fillId="0" borderId="0" xfId="0" applyFont="1"/>
    <xf numFmtId="0" fontId="19" fillId="0" borderId="0" xfId="1" quotePrefix="1" applyFont="1" applyAlignment="1" applyProtection="1"/>
    <xf numFmtId="0" fontId="19" fillId="0" borderId="0" xfId="1" applyFont="1" applyAlignment="1" applyProtection="1"/>
    <xf numFmtId="0" fontId="6" fillId="4" borderId="0" xfId="3" applyFont="1" applyFill="1" applyAlignment="1" applyProtection="1">
      <alignment horizontal="center" vertical="center" wrapText="1"/>
    </xf>
    <xf numFmtId="0" fontId="20" fillId="0" borderId="8" xfId="0" applyFont="1" applyBorder="1" applyAlignment="1">
      <alignment horizontal="center" vertical="center" wrapText="1"/>
    </xf>
    <xf numFmtId="0" fontId="0" fillId="0" borderId="8" xfId="0" applyBorder="1" applyAlignment="1">
      <alignment vertical="center" wrapText="1"/>
    </xf>
    <xf numFmtId="0" fontId="1" fillId="0" borderId="18" xfId="0" applyFont="1" applyBorder="1"/>
    <xf numFmtId="0" fontId="17" fillId="0" borderId="24" xfId="0" applyFont="1" applyBorder="1" applyAlignment="1" applyProtection="1">
      <alignment horizontal="left" vertical="center" wrapText="1"/>
      <protection hidden="1"/>
    </xf>
    <xf numFmtId="0" fontId="7" fillId="0" borderId="0" xfId="0" applyFont="1" applyAlignment="1" applyProtection="1">
      <alignment horizontal="center" vertical="center"/>
      <protection hidden="1"/>
    </xf>
    <xf numFmtId="0" fontId="7" fillId="0" borderId="35" xfId="0" applyFont="1" applyBorder="1" applyAlignment="1" applyProtection="1">
      <alignment horizontal="center" vertical="center"/>
      <protection hidden="1"/>
    </xf>
    <xf numFmtId="0" fontId="7" fillId="0" borderId="36" xfId="0" applyFont="1" applyBorder="1" applyAlignment="1" applyProtection="1">
      <alignment horizontal="center" vertical="center"/>
      <protection hidden="1"/>
    </xf>
    <xf numFmtId="0" fontId="18" fillId="0" borderId="0" xfId="1" applyFont="1" applyFill="1" applyAlignment="1" applyProtection="1">
      <alignment horizontal="center" vertical="center"/>
    </xf>
    <xf numFmtId="0" fontId="14" fillId="0" borderId="0" xfId="0" applyFont="1" applyAlignment="1">
      <alignment horizontal="left" vertical="top" wrapText="1"/>
    </xf>
    <xf numFmtId="0" fontId="12" fillId="0" borderId="0" xfId="0" applyFont="1" applyAlignment="1">
      <alignment horizontal="left"/>
    </xf>
    <xf numFmtId="0" fontId="18" fillId="0" borderId="0" xfId="1" applyFont="1" applyFill="1" applyAlignment="1" applyProtection="1">
      <alignment horizontal="center" vertical="center"/>
    </xf>
    <xf numFmtId="0" fontId="7" fillId="0" borderId="0" xfId="0" applyFont="1" applyAlignment="1">
      <alignment horizontal="left" vertical="center"/>
    </xf>
    <xf numFmtId="0" fontId="21" fillId="0" borderId="0" xfId="0" applyFont="1" applyAlignment="1">
      <alignment vertical="top"/>
    </xf>
    <xf numFmtId="0" fontId="23" fillId="7" borderId="0" xfId="2" applyFont="1" applyFill="1" applyBorder="1" applyAlignment="1" applyProtection="1">
      <alignment horizontal="center" vertical="center"/>
    </xf>
    <xf numFmtId="0" fontId="17" fillId="0" borderId="2" xfId="0" applyFont="1" applyBorder="1" applyAlignment="1">
      <alignment horizontal="left" vertical="top" wrapText="1"/>
    </xf>
    <xf numFmtId="0" fontId="24" fillId="0" borderId="0" xfId="0" applyFont="1" applyAlignment="1">
      <alignment vertical="top" wrapText="1"/>
    </xf>
    <xf numFmtId="0" fontId="7" fillId="0" borderId="1" xfId="0" applyFont="1" applyFill="1" applyBorder="1" applyProtection="1">
      <protection locked="0"/>
    </xf>
    <xf numFmtId="0" fontId="7" fillId="0" borderId="2" xfId="0" applyFont="1" applyFill="1" applyBorder="1" applyProtection="1">
      <protection locked="0"/>
    </xf>
    <xf numFmtId="0" fontId="7" fillId="0" borderId="2" xfId="0" applyFont="1" applyFill="1" applyBorder="1" applyAlignment="1" applyProtection="1">
      <alignment horizontal="center" vertical="center"/>
      <protection locked="0"/>
    </xf>
    <xf numFmtId="0" fontId="7" fillId="0" borderId="11" xfId="0" applyFont="1" applyFill="1" applyBorder="1" applyProtection="1">
      <protection locked="0"/>
    </xf>
    <xf numFmtId="0" fontId="7" fillId="0" borderId="3" xfId="0" applyFont="1" applyFill="1" applyBorder="1" applyProtection="1">
      <protection locked="0"/>
    </xf>
    <xf numFmtId="0" fontId="8" fillId="0" borderId="0" xfId="0" applyFont="1" applyFill="1" applyAlignment="1" applyProtection="1">
      <alignment horizontal="center" vertical="center"/>
      <protection locked="0"/>
    </xf>
    <xf numFmtId="0" fontId="6" fillId="0" borderId="20" xfId="3" applyFont="1" applyFill="1" applyBorder="1" applyAlignment="1" applyProtection="1">
      <alignment horizontal="center" vertical="center"/>
    </xf>
    <xf numFmtId="0" fontId="10" fillId="0" borderId="0" xfId="0" applyFont="1" applyFill="1" applyAlignment="1" applyProtection="1">
      <alignment shrinkToFit="1"/>
      <protection hidden="1"/>
    </xf>
    <xf numFmtId="0" fontId="7" fillId="0" borderId="16" xfId="0" applyFont="1" applyFill="1" applyBorder="1" applyProtection="1">
      <protection locked="0"/>
    </xf>
    <xf numFmtId="0" fontId="7" fillId="0" borderId="4" xfId="0" applyFont="1" applyFill="1" applyBorder="1" applyAlignment="1" applyProtection="1">
      <alignment horizontal="left" vertical="center" wrapText="1" shrinkToFit="1"/>
      <protection locked="0"/>
    </xf>
    <xf numFmtId="0" fontId="7" fillId="0" borderId="9" xfId="0" applyFont="1" applyFill="1" applyBorder="1" applyAlignment="1" applyProtection="1">
      <alignment horizontal="center" vertical="center"/>
      <protection locked="0"/>
    </xf>
    <xf numFmtId="0" fontId="7" fillId="0" borderId="10" xfId="0" applyFont="1" applyFill="1" applyBorder="1" applyAlignment="1" applyProtection="1">
      <alignment horizontal="center" vertical="center"/>
      <protection locked="0"/>
    </xf>
    <xf numFmtId="0" fontId="7" fillId="0" borderId="18" xfId="0" applyFont="1" applyFill="1" applyBorder="1" applyAlignment="1" applyProtection="1">
      <alignment horizontal="center" vertical="center"/>
      <protection locked="0" hidden="1"/>
    </xf>
    <xf numFmtId="0" fontId="7" fillId="0" borderId="18" xfId="0" applyFont="1" applyFill="1" applyBorder="1" applyAlignment="1" applyProtection="1">
      <alignment horizontal="left" vertical="center" wrapText="1" indent="1" shrinkToFit="1"/>
      <protection locked="0" hidden="1"/>
    </xf>
    <xf numFmtId="0" fontId="7" fillId="0" borderId="0" xfId="0" applyFont="1" applyFill="1" applyAlignment="1" applyProtection="1">
      <alignment shrinkToFit="1"/>
      <protection locked="0" hidden="1"/>
    </xf>
    <xf numFmtId="0" fontId="7" fillId="0" borderId="0" xfId="0" applyFont="1" applyFill="1" applyProtection="1">
      <protection locked="0"/>
    </xf>
    <xf numFmtId="0" fontId="7" fillId="0" borderId="8" xfId="0" applyFont="1" applyFill="1" applyBorder="1" applyAlignment="1" applyProtection="1">
      <alignment horizontal="center" vertical="center"/>
      <protection locked="0" hidden="1"/>
    </xf>
    <xf numFmtId="0" fontId="7" fillId="0" borderId="17" xfId="0" applyFont="1" applyFill="1" applyBorder="1" applyAlignment="1" applyProtection="1">
      <alignment horizontal="center" vertical="center"/>
      <protection locked="0" hidden="1"/>
    </xf>
    <xf numFmtId="0" fontId="7" fillId="0" borderId="20" xfId="0" applyFont="1" applyFill="1" applyBorder="1" applyAlignment="1" applyProtection="1">
      <alignment horizontal="center" vertical="center"/>
      <protection locked="0" hidden="1"/>
    </xf>
    <xf numFmtId="0" fontId="7" fillId="0" borderId="0" xfId="0" applyFont="1" applyFill="1" applyAlignment="1" applyProtection="1">
      <alignment horizontal="center" vertical="center"/>
      <protection locked="0" hidden="1"/>
    </xf>
    <xf numFmtId="0" fontId="7" fillId="0" borderId="0" xfId="0" applyFont="1" applyFill="1" applyAlignment="1" applyProtection="1">
      <alignment wrapText="1"/>
      <protection locked="0"/>
    </xf>
    <xf numFmtId="0" fontId="7" fillId="0" borderId="0" xfId="0" applyFont="1" applyFill="1" applyAlignment="1" applyProtection="1">
      <alignment horizontal="center"/>
      <protection locked="0"/>
    </xf>
    <xf numFmtId="0" fontId="7" fillId="0" borderId="19" xfId="0" applyFont="1" applyFill="1" applyBorder="1" applyProtection="1">
      <protection locked="0"/>
    </xf>
    <xf numFmtId="0" fontId="7" fillId="0" borderId="5" xfId="0" applyFont="1" applyFill="1" applyBorder="1" applyAlignment="1" applyProtection="1">
      <alignment horizontal="center" vertical="center"/>
      <protection locked="0"/>
    </xf>
    <xf numFmtId="0" fontId="7" fillId="0" borderId="6" xfId="0" applyFont="1" applyFill="1" applyBorder="1" applyAlignment="1" applyProtection="1">
      <alignment horizontal="center" vertical="center"/>
      <protection locked="0"/>
    </xf>
    <xf numFmtId="0" fontId="7" fillId="0" borderId="12" xfId="0" applyFont="1" applyFill="1" applyBorder="1" applyProtection="1">
      <protection locked="0"/>
    </xf>
    <xf numFmtId="0" fontId="7" fillId="0" borderId="7" xfId="0" applyFont="1" applyFill="1" applyBorder="1" applyProtection="1">
      <protection locked="0"/>
    </xf>
    <xf numFmtId="0" fontId="7" fillId="0" borderId="7" xfId="0" applyFont="1" applyFill="1" applyBorder="1" applyAlignment="1" applyProtection="1">
      <alignment horizontal="center" vertical="center"/>
      <protection locked="0"/>
    </xf>
    <xf numFmtId="0" fontId="7" fillId="0" borderId="15" xfId="0" applyFont="1" applyFill="1" applyBorder="1" applyProtection="1">
      <protection locked="0"/>
    </xf>
    <xf numFmtId="0" fontId="7" fillId="0" borderId="15" xfId="0" applyFont="1" applyFill="1" applyBorder="1" applyAlignment="1" applyProtection="1">
      <alignment horizontal="center" vertical="center"/>
      <protection locked="0"/>
    </xf>
    <xf numFmtId="0" fontId="7" fillId="0" borderId="13" xfId="0" applyFont="1" applyFill="1" applyBorder="1" applyProtection="1">
      <protection locked="0"/>
    </xf>
    <xf numFmtId="0" fontId="9" fillId="0" borderId="0" xfId="1" applyFont="1" applyFill="1" applyBorder="1" applyAlignment="1" applyProtection="1">
      <alignment vertical="center"/>
      <protection locked="0"/>
    </xf>
    <xf numFmtId="0" fontId="9" fillId="0" borderId="0" xfId="1" applyFont="1" applyFill="1" applyBorder="1" applyAlignment="1" applyProtection="1">
      <alignment horizontal="center" vertical="center"/>
      <protection locked="0"/>
    </xf>
    <xf numFmtId="0" fontId="7" fillId="0" borderId="0" xfId="0" applyFont="1" applyFill="1" applyAlignment="1" applyProtection="1">
      <alignment horizontal="center" vertical="center"/>
      <protection locked="0"/>
    </xf>
    <xf numFmtId="0" fontId="7" fillId="0" borderId="37" xfId="0" applyFont="1" applyFill="1" applyBorder="1" applyAlignment="1" applyProtection="1">
      <alignment horizontal="left" vertical="center" wrapText="1" shrinkToFit="1"/>
      <protection locked="0"/>
    </xf>
    <xf numFmtId="0" fontId="7" fillId="0" borderId="8" xfId="0" applyFont="1" applyFill="1" applyBorder="1" applyAlignment="1" applyProtection="1">
      <alignment horizontal="left" vertical="center" wrapText="1" shrinkToFit="1"/>
      <protection locked="0"/>
    </xf>
    <xf numFmtId="0" fontId="7" fillId="0" borderId="8" xfId="0" applyFont="1" applyFill="1" applyBorder="1" applyAlignment="1" applyProtection="1">
      <alignment horizontal="center" vertical="center"/>
      <protection locked="0"/>
    </xf>
    <xf numFmtId="0" fontId="8" fillId="0" borderId="0" xfId="3" applyFont="1" applyFill="1" applyAlignment="1" applyProtection="1">
      <alignment horizontal="center" vertical="center"/>
    </xf>
    <xf numFmtId="0" fontId="17" fillId="0" borderId="24" xfId="0" applyFont="1" applyFill="1" applyBorder="1" applyAlignment="1" applyProtection="1">
      <alignment horizontal="left" vertical="center" wrapText="1"/>
      <protection hidden="1"/>
    </xf>
    <xf numFmtId="0" fontId="7" fillId="0" borderId="26" xfId="0" applyFont="1" applyFill="1" applyBorder="1" applyAlignment="1" applyProtection="1">
      <alignment horizontal="center" vertical="center"/>
      <protection locked="0"/>
    </xf>
    <xf numFmtId="0" fontId="18" fillId="0" borderId="0" xfId="1" applyFont="1" applyFill="1" applyAlignment="1" applyProtection="1">
      <alignment horizontal="left" vertical="top"/>
    </xf>
    <xf numFmtId="0" fontId="7" fillId="0" borderId="13" xfId="0" applyFont="1" applyFill="1" applyBorder="1" applyAlignment="1" applyProtection="1">
      <alignment horizontal="center" vertical="center"/>
      <protection locked="0" hidden="1"/>
    </xf>
    <xf numFmtId="0" fontId="7" fillId="0" borderId="34" xfId="0" applyFont="1" applyFill="1" applyBorder="1" applyAlignment="1" applyProtection="1">
      <alignment horizontal="center" vertical="center"/>
      <protection locked="0" hidden="1"/>
    </xf>
    <xf numFmtId="0" fontId="25" fillId="6" borderId="0" xfId="2" applyFont="1" applyFill="1" applyBorder="1" applyAlignment="1" applyProtection="1">
      <alignment horizontal="center" vertical="center"/>
    </xf>
    <xf numFmtId="0" fontId="25" fillId="6" borderId="0" xfId="0" applyFont="1" applyFill="1" applyAlignment="1" applyProtection="1">
      <alignment horizontal="center" vertical="center"/>
      <protection hidden="1"/>
    </xf>
    <xf numFmtId="0" fontId="26" fillId="0" borderId="0" xfId="0" applyFont="1" applyProtection="1">
      <protection locked="0"/>
    </xf>
    <xf numFmtId="0" fontId="27" fillId="5" borderId="0" xfId="2" applyFont="1" applyFill="1" applyBorder="1" applyAlignment="1" applyProtection="1">
      <alignment horizontal="center" vertical="center"/>
    </xf>
    <xf numFmtId="0" fontId="27" fillId="5" borderId="15" xfId="2" applyFont="1" applyFill="1" applyBorder="1" applyAlignment="1" applyProtection="1">
      <alignment horizontal="center" vertical="center"/>
    </xf>
  </cellXfs>
  <cellStyles count="6">
    <cellStyle name="Accent2" xfId="3" builtinId="33"/>
    <cellStyle name="Lien hypertexte" xfId="1" builtinId="8"/>
    <cellStyle name="Normal" xfId="0" builtinId="0"/>
    <cellStyle name="Normal 14" xfId="4" xr:uid="{00000000-0005-0000-0000-000004000000}"/>
    <cellStyle name="Pourcentage" xfId="5" builtinId="5"/>
    <cellStyle name="Titre 1" xfId="2" builtinId="16"/>
  </cellStyles>
  <dxfs count="93">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font>
      <fill>
        <patternFill>
          <bgColor theme="0"/>
        </patternFill>
      </fill>
    </dxf>
    <dxf>
      <font>
        <color theme="5" tint="-0.24994659260841701"/>
      </font>
    </dxf>
    <dxf>
      <font>
        <color theme="0"/>
      </font>
    </dxf>
    <dxf>
      <font>
        <color rgb="FF9C0006"/>
      </font>
      <fill>
        <patternFill>
          <bgColor rgb="FFFFC7CE"/>
        </patternFill>
      </fill>
    </dxf>
    <dxf>
      <font>
        <color theme="5" tint="-0.24994659260841701"/>
      </font>
    </dxf>
    <dxf>
      <font>
        <color theme="0"/>
      </font>
      <fill>
        <patternFill>
          <bgColor theme="0"/>
        </patternFill>
      </fill>
    </dxf>
    <dxf>
      <font>
        <color theme="0"/>
      </font>
    </dxf>
    <dxf>
      <font>
        <color rgb="FF9C0006"/>
      </font>
      <fill>
        <patternFill>
          <bgColor rgb="FFFFC7CE"/>
        </patternFill>
      </fill>
    </dxf>
    <dxf>
      <font>
        <color theme="0"/>
      </font>
      <fill>
        <patternFill>
          <bgColor theme="0"/>
        </patternFill>
      </fill>
    </dxf>
    <dxf>
      <font>
        <color theme="5" tint="-0.24994659260841701"/>
      </font>
    </dxf>
    <dxf>
      <font>
        <color theme="0"/>
      </font>
    </dxf>
    <dxf>
      <font>
        <color theme="0"/>
      </font>
      <fill>
        <patternFill>
          <bgColor theme="0"/>
        </patternFill>
      </fill>
    </dxf>
    <dxf>
      <font>
        <color rgb="FF9C0006"/>
      </font>
      <fill>
        <patternFill>
          <bgColor rgb="FFFFC7CE"/>
        </patternFill>
      </fill>
    </dxf>
    <dxf>
      <font>
        <color theme="0"/>
      </font>
    </dxf>
    <dxf>
      <font>
        <color theme="5" tint="-0.24994659260841701"/>
      </font>
    </dxf>
    <dxf>
      <font>
        <color theme="0"/>
      </font>
      <fill>
        <patternFill>
          <bgColor theme="0"/>
        </patternFill>
      </fill>
    </dxf>
    <dxf>
      <font>
        <color theme="5" tint="-0.24994659260841701"/>
      </font>
    </dxf>
    <dxf>
      <font>
        <color rgb="FF9C0006"/>
      </font>
      <fill>
        <patternFill>
          <bgColor rgb="FFFFC7CE"/>
        </patternFill>
      </fill>
    </dxf>
    <dxf>
      <font>
        <color theme="0"/>
      </font>
    </dxf>
    <dxf>
      <font>
        <color theme="0"/>
      </font>
      <fill>
        <patternFill>
          <bgColor theme="0"/>
        </patternFill>
      </fill>
    </dxf>
    <dxf>
      <font>
        <color theme="5" tint="-0.24994659260841701"/>
      </font>
    </dxf>
    <dxf>
      <font>
        <color theme="0"/>
      </font>
    </dxf>
    <dxf>
      <font>
        <color rgb="FF9C0006"/>
      </font>
      <fill>
        <patternFill>
          <bgColor rgb="FFFFC7CE"/>
        </patternFill>
      </fill>
    </dxf>
    <dxf>
      <font>
        <color theme="0"/>
      </font>
      <fill>
        <patternFill>
          <bgColor theme="0"/>
        </patternFill>
      </fill>
    </dxf>
    <dxf>
      <font>
        <color theme="5" tint="-0.24994659260841701"/>
      </font>
    </dxf>
    <dxf>
      <font>
        <color theme="0"/>
      </font>
    </dxf>
    <dxf>
      <font>
        <color rgb="FF9C0006"/>
      </font>
      <fill>
        <patternFill>
          <bgColor rgb="FFFFC7CE"/>
        </patternFill>
      </fill>
    </dxf>
    <dxf>
      <font>
        <color rgb="FF9C0006"/>
      </font>
      <fill>
        <patternFill>
          <bgColor rgb="FFFFC7CE"/>
        </patternFill>
      </fill>
    </dxf>
    <dxf>
      <font>
        <color theme="5" tint="-0.24994659260841701"/>
      </font>
    </dxf>
    <dxf>
      <font>
        <color theme="0"/>
      </font>
      <fill>
        <patternFill>
          <bgColor theme="0"/>
        </patternFill>
      </fill>
    </dxf>
    <dxf>
      <font>
        <color theme="0"/>
      </font>
    </dxf>
    <dxf>
      <font>
        <color theme="0"/>
      </font>
      <fill>
        <patternFill>
          <bgColor theme="0"/>
        </patternFill>
      </fill>
    </dxf>
    <dxf>
      <font>
        <color theme="5" tint="-0.24994659260841701"/>
      </font>
    </dxf>
    <dxf>
      <font>
        <color rgb="FF9C0006"/>
      </font>
      <fill>
        <patternFill>
          <bgColor rgb="FFFFC7CE"/>
        </patternFill>
      </fill>
    </dxf>
    <dxf>
      <font>
        <color theme="0"/>
      </font>
    </dxf>
    <dxf>
      <font>
        <color theme="0"/>
      </font>
      <fill>
        <patternFill>
          <bgColor theme="0"/>
        </patternFill>
      </fill>
    </dxf>
    <dxf>
      <font>
        <color theme="5" tint="-0.24994659260841701"/>
      </font>
    </dxf>
    <dxf>
      <font>
        <color rgb="FF9C0006"/>
      </font>
      <fill>
        <patternFill>
          <bgColor rgb="FFFFC7CE"/>
        </patternFill>
      </fill>
    </dxf>
    <dxf>
      <font>
        <color theme="0"/>
      </font>
    </dxf>
    <dxf>
      <font>
        <color theme="0"/>
      </font>
      <fill>
        <patternFill>
          <bgColor theme="0"/>
        </patternFill>
      </fill>
    </dxf>
    <dxf>
      <font>
        <color theme="5" tint="-0.24994659260841701"/>
      </font>
    </dxf>
    <dxf>
      <font>
        <color theme="0"/>
      </font>
    </dxf>
    <dxf>
      <font>
        <color rgb="FF9C0006"/>
      </font>
      <fill>
        <patternFill>
          <bgColor rgb="FFFFC7CE"/>
        </patternFill>
      </fill>
    </dxf>
    <dxf>
      <font>
        <color theme="0"/>
      </font>
      <fill>
        <patternFill>
          <bgColor theme="0"/>
        </patternFill>
      </fill>
    </dxf>
    <dxf>
      <font>
        <color theme="5" tint="-0.24994659260841701"/>
      </font>
    </dxf>
    <dxf>
      <font>
        <color rgb="FF9C0006"/>
      </font>
      <fill>
        <patternFill>
          <bgColor rgb="FFFFC7CE"/>
        </patternFill>
      </fill>
    </dxf>
    <dxf>
      <font>
        <color theme="0"/>
      </font>
    </dxf>
    <dxf>
      <font>
        <color theme="5" tint="-0.24994659260841701"/>
      </font>
    </dxf>
    <dxf>
      <font>
        <color rgb="FF9C0006"/>
      </font>
      <fill>
        <patternFill>
          <bgColor rgb="FFFFC7CE"/>
        </patternFill>
      </fill>
    </dxf>
    <dxf>
      <font>
        <color theme="0"/>
      </font>
    </dxf>
    <dxf>
      <font>
        <color theme="0"/>
      </font>
      <fill>
        <patternFill>
          <bgColor theme="0"/>
        </patternFill>
      </fill>
    </dxf>
    <dxf>
      <font>
        <color rgb="FF9C0006"/>
      </font>
      <fill>
        <patternFill>
          <bgColor rgb="FFFFC7CE"/>
        </patternFill>
      </fill>
    </dxf>
    <dxf>
      <font>
        <color theme="0"/>
      </font>
    </dxf>
    <dxf>
      <font>
        <color theme="0"/>
      </font>
    </dxf>
    <dxf>
      <font>
        <color theme="0"/>
      </font>
      <fill>
        <patternFill>
          <bgColor theme="0"/>
        </patternFill>
      </fill>
    </dxf>
    <dxf>
      <font>
        <color theme="5" tint="-0.24994659260841701"/>
      </font>
    </dxf>
    <dxf>
      <font>
        <color rgb="FF9C0006"/>
      </font>
      <fill>
        <patternFill>
          <bgColor rgb="FFFFC7CE"/>
        </patternFill>
      </fill>
    </dxf>
    <dxf>
      <font>
        <color theme="0"/>
      </font>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s>
  <tableStyles count="0" defaultTableStyle="TableStyleMedium2" defaultPivotStyle="PivotStyleLight16"/>
  <colors>
    <mruColors>
      <color rgb="FFFFFFFF"/>
      <color rgb="FF296B7F"/>
      <color rgb="FFFFF6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8" Type="http://schemas.openxmlformats.org/officeDocument/2006/relationships/image" Target="../media/image5.png"/><Relationship Id="rId3" Type="http://schemas.openxmlformats.org/officeDocument/2006/relationships/image" Target="../media/image2.png"/><Relationship Id="rId7" Type="http://schemas.openxmlformats.org/officeDocument/2006/relationships/image" Target="../media/image4.png"/><Relationship Id="rId2" Type="http://schemas.openxmlformats.org/officeDocument/2006/relationships/hyperlink" Target="#'Impact Effort Matrix'!A1"/><Relationship Id="rId1" Type="http://schemas.openxmlformats.org/officeDocument/2006/relationships/image" Target="../media/image1.png"/><Relationship Id="rId6" Type="http://schemas.openxmlformats.org/officeDocument/2006/relationships/hyperlink" Target="#'Challenges '!A1"/><Relationship Id="rId5" Type="http://schemas.openxmlformats.org/officeDocument/2006/relationships/image" Target="../media/image3.png"/><Relationship Id="rId4" Type="http://schemas.openxmlformats.org/officeDocument/2006/relationships/hyperlink" Target="#'Priorities Matrix'!A1"/></Relationships>
</file>

<file path=xl/drawings/_rels/drawing2.xml.rels><?xml version="1.0" encoding="UTF-8" standalone="yes"?>
<Relationships xmlns="http://schemas.openxmlformats.org/package/2006/relationships"><Relationship Id="rId3" Type="http://schemas.openxmlformats.org/officeDocument/2006/relationships/hyperlink" Target="#'About the tool'!A1"/><Relationship Id="rId2" Type="http://schemas.openxmlformats.org/officeDocument/2006/relationships/image" Target="../media/image6.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hyperlink" Target="#'About the tool'!A1"/></Relationships>
</file>

<file path=xl/drawings/_rels/drawing4.xml.rels><?xml version="1.0" encoding="UTF-8" standalone="yes"?>
<Relationships xmlns="http://schemas.openxmlformats.org/package/2006/relationships"><Relationship Id="rId1" Type="http://schemas.openxmlformats.org/officeDocument/2006/relationships/hyperlink" Target="#'About the tool'!A1"/></Relationships>
</file>

<file path=xl/drawings/drawing1.xml><?xml version="1.0" encoding="utf-8"?>
<xdr:wsDr xmlns:xdr="http://schemas.openxmlformats.org/drawingml/2006/spreadsheetDrawing" xmlns:a="http://schemas.openxmlformats.org/drawingml/2006/main">
  <xdr:twoCellAnchor editAs="oneCell">
    <xdr:from>
      <xdr:col>14</xdr:col>
      <xdr:colOff>10479</xdr:colOff>
      <xdr:row>1</xdr:row>
      <xdr:rowOff>38734</xdr:rowOff>
    </xdr:from>
    <xdr:to>
      <xdr:col>15</xdr:col>
      <xdr:colOff>628221</xdr:colOff>
      <xdr:row>2</xdr:row>
      <xdr:rowOff>133984</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11757979" y="268922"/>
          <a:ext cx="1419430" cy="285750"/>
        </a:xfrm>
        <a:prstGeom prst="rect">
          <a:avLst/>
        </a:prstGeom>
      </xdr:spPr>
    </xdr:pic>
    <xdr:clientData/>
  </xdr:twoCellAnchor>
  <xdr:twoCellAnchor editAs="oneCell">
    <xdr:from>
      <xdr:col>1</xdr:col>
      <xdr:colOff>19050</xdr:colOff>
      <xdr:row>6</xdr:row>
      <xdr:rowOff>66675</xdr:rowOff>
    </xdr:from>
    <xdr:to>
      <xdr:col>4</xdr:col>
      <xdr:colOff>46723</xdr:colOff>
      <xdr:row>10</xdr:row>
      <xdr:rowOff>220663</xdr:rowOff>
    </xdr:to>
    <xdr:pic>
      <xdr:nvPicPr>
        <xdr:cNvPr id="4" name="Picture 3">
          <a:hlinkClick xmlns:r="http://schemas.openxmlformats.org/officeDocument/2006/relationships" r:id="rId2"/>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3"/>
        <a:stretch>
          <a:fillRect/>
        </a:stretch>
      </xdr:blipFill>
      <xdr:spPr>
        <a:xfrm>
          <a:off x="628650" y="2171700"/>
          <a:ext cx="2768650" cy="1114425"/>
        </a:xfrm>
        <a:prstGeom prst="rect">
          <a:avLst/>
        </a:prstGeom>
      </xdr:spPr>
    </xdr:pic>
    <xdr:clientData/>
  </xdr:twoCellAnchor>
  <xdr:twoCellAnchor editAs="oneCell">
    <xdr:from>
      <xdr:col>1</xdr:col>
      <xdr:colOff>29277</xdr:colOff>
      <xdr:row>14</xdr:row>
      <xdr:rowOff>611821</xdr:rowOff>
    </xdr:from>
    <xdr:to>
      <xdr:col>6</xdr:col>
      <xdr:colOff>789779</xdr:colOff>
      <xdr:row>15</xdr:row>
      <xdr:rowOff>971867</xdr:rowOff>
    </xdr:to>
    <xdr:pic>
      <xdr:nvPicPr>
        <xdr:cNvPr id="2" name="Picture 1">
          <a:hlinkClick xmlns:r="http://schemas.openxmlformats.org/officeDocument/2006/relationships" r:id="rId4"/>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5"/>
        <a:srcRect l="3075" t="29040" r="3796" b="32414"/>
        <a:stretch/>
      </xdr:blipFill>
      <xdr:spPr>
        <a:xfrm>
          <a:off x="688090" y="4644071"/>
          <a:ext cx="5298529" cy="1143636"/>
        </a:xfrm>
        <a:prstGeom prst="rect">
          <a:avLst/>
        </a:prstGeom>
      </xdr:spPr>
    </xdr:pic>
    <xdr:clientData/>
  </xdr:twoCellAnchor>
  <xdr:twoCellAnchor editAs="oneCell">
    <xdr:from>
      <xdr:col>1</xdr:col>
      <xdr:colOff>28575</xdr:colOff>
      <xdr:row>18</xdr:row>
      <xdr:rowOff>19050</xdr:rowOff>
    </xdr:from>
    <xdr:to>
      <xdr:col>7</xdr:col>
      <xdr:colOff>28575</xdr:colOff>
      <xdr:row>23</xdr:row>
      <xdr:rowOff>144081</xdr:rowOff>
    </xdr:to>
    <xdr:pic>
      <xdr:nvPicPr>
        <xdr:cNvPr id="5" name="Picture 4">
          <a:hlinkClick xmlns:r="http://schemas.openxmlformats.org/officeDocument/2006/relationships" r:id="rId6"/>
          <a:extLst>
            <a:ext uri="{FF2B5EF4-FFF2-40B4-BE49-F238E27FC236}">
              <a16:creationId xmlns:a16="http://schemas.microsoft.com/office/drawing/2014/main" id="{00000000-0008-0000-0000-000005000000}"/>
            </a:ext>
          </a:extLst>
        </xdr:cNvPr>
        <xdr:cNvPicPr>
          <a:picLocks noChangeAspect="1"/>
        </xdr:cNvPicPr>
      </xdr:nvPicPr>
      <xdr:blipFill rotWithShape="1">
        <a:blip xmlns:r="http://schemas.openxmlformats.org/officeDocument/2006/relationships" r:embed="rId7"/>
        <a:srcRect l="6442" t="30082" r="4601" b="15966"/>
        <a:stretch/>
      </xdr:blipFill>
      <xdr:spPr>
        <a:xfrm>
          <a:off x="638175" y="6400800"/>
          <a:ext cx="4953000" cy="1431543"/>
        </a:xfrm>
        <a:prstGeom prst="rect">
          <a:avLst/>
        </a:prstGeom>
      </xdr:spPr>
    </xdr:pic>
    <xdr:clientData/>
  </xdr:twoCellAnchor>
  <xdr:twoCellAnchor editAs="oneCell">
    <xdr:from>
      <xdr:col>14</xdr:col>
      <xdr:colOff>400049</xdr:colOff>
      <xdr:row>10</xdr:row>
      <xdr:rowOff>26492</xdr:rowOff>
    </xdr:from>
    <xdr:to>
      <xdr:col>16</xdr:col>
      <xdr:colOff>103874</xdr:colOff>
      <xdr:row>15</xdr:row>
      <xdr:rowOff>343851</xdr:rowOff>
    </xdr:to>
    <xdr:pic>
      <xdr:nvPicPr>
        <xdr:cNvPr id="6" name="Picture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8"/>
        <a:stretch>
          <a:fillRect/>
        </a:stretch>
      </xdr:blipFill>
      <xdr:spPr>
        <a:xfrm>
          <a:off x="9334499" y="2931617"/>
          <a:ext cx="1206235" cy="1859457"/>
        </a:xfrm>
        <a:prstGeom prst="rect">
          <a:avLst/>
        </a:prstGeom>
      </xdr:spPr>
    </xdr:pic>
    <xdr:clientData/>
  </xdr:twoCellAnchor>
  <xdr:twoCellAnchor>
    <xdr:from>
      <xdr:col>13</xdr:col>
      <xdr:colOff>600075</xdr:colOff>
      <xdr:row>3</xdr:row>
      <xdr:rowOff>333374</xdr:rowOff>
    </xdr:from>
    <xdr:to>
      <xdr:col>17</xdr:col>
      <xdr:colOff>590550</xdr:colOff>
      <xdr:row>9</xdr:row>
      <xdr:rowOff>114299</xdr:rowOff>
    </xdr:to>
    <xdr:sp macro="" textlink="">
      <xdr:nvSpPr>
        <xdr:cNvPr id="7" name="Rectangular Callout 6">
          <a:extLst>
            <a:ext uri="{FF2B5EF4-FFF2-40B4-BE49-F238E27FC236}">
              <a16:creationId xmlns:a16="http://schemas.microsoft.com/office/drawing/2014/main" id="{00000000-0008-0000-0000-000007000000}"/>
            </a:ext>
          </a:extLst>
        </xdr:cNvPr>
        <xdr:cNvSpPr/>
      </xdr:nvSpPr>
      <xdr:spPr>
        <a:xfrm>
          <a:off x="8924925" y="904874"/>
          <a:ext cx="2428875" cy="1914525"/>
        </a:xfrm>
        <a:prstGeom prst="wedgeRectCallout">
          <a:avLst/>
        </a:prstGeom>
        <a:solidFill>
          <a:schemeClr val="accent2">
            <a:lumMod val="20000"/>
            <a:lumOff val="80000"/>
          </a:schemeClr>
        </a:solidFill>
        <a:ln>
          <a:solidFill>
            <a:schemeClr val="accent4">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US" sz="1100" b="1">
              <a:solidFill>
                <a:schemeClr val="tx1"/>
              </a:solidFill>
              <a:effectLst/>
              <a:latin typeface="+mn-lt"/>
              <a:ea typeface="+mn-ea"/>
              <a:cs typeface="+mn-cs"/>
            </a:rPr>
            <a:t>Now you can remove the examples we added and start to input your own data based on the gap analysis and outputs.</a:t>
          </a:r>
          <a:r>
            <a:rPr lang="en-US" sz="1100" b="1" baseline="0">
              <a:solidFill>
                <a:schemeClr val="tx1"/>
              </a:solidFill>
              <a:effectLst/>
              <a:latin typeface="+mn-lt"/>
              <a:ea typeface="+mn-ea"/>
              <a:cs typeface="+mn-cs"/>
            </a:rPr>
            <a:t> </a:t>
          </a:r>
        </a:p>
        <a:p>
          <a:pPr marL="0" marR="0" lvl="0" indent="0" algn="l" defTabSz="914400" eaLnBrk="1" fontAlgn="auto" latinLnBrk="0" hangingPunct="1">
            <a:lnSpc>
              <a:spcPct val="100000"/>
            </a:lnSpc>
            <a:spcBef>
              <a:spcPts val="0"/>
            </a:spcBef>
            <a:spcAft>
              <a:spcPts val="0"/>
            </a:spcAft>
            <a:buClrTx/>
            <a:buSzTx/>
            <a:buFontTx/>
            <a:buNone/>
            <a:tabLst/>
            <a:defRPr/>
          </a:pPr>
          <a:endParaRPr lang="en-US" sz="1100" b="1" baseline="0">
            <a:solidFill>
              <a:schemeClr val="tx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sz="1100" b="1" baseline="0">
              <a:solidFill>
                <a:schemeClr val="tx1"/>
              </a:solidFill>
              <a:effectLst/>
              <a:latin typeface="+mn-lt"/>
              <a:ea typeface="+mn-ea"/>
              <a:cs typeface="+mn-cs"/>
            </a:rPr>
            <a:t>Good luck in collecting good honey!!</a:t>
          </a:r>
        </a:p>
        <a:p>
          <a:pPr marL="0" marR="0" lvl="0" indent="0" algn="l" defTabSz="914400" eaLnBrk="1" fontAlgn="auto" latinLnBrk="0" hangingPunct="1">
            <a:lnSpc>
              <a:spcPct val="100000"/>
            </a:lnSpc>
            <a:spcBef>
              <a:spcPts val="0"/>
            </a:spcBef>
            <a:spcAft>
              <a:spcPts val="0"/>
            </a:spcAft>
            <a:buClrTx/>
            <a:buSzTx/>
            <a:buFontTx/>
            <a:buNone/>
            <a:tabLst/>
            <a:defRPr/>
          </a:pPr>
          <a:r>
            <a:rPr lang="en-US" sz="1100" b="1" baseline="0">
              <a:solidFill>
                <a:schemeClr val="tx1"/>
              </a:solidFill>
              <a:effectLst/>
              <a:latin typeface="+mn-lt"/>
              <a:ea typeface="+mn-ea"/>
              <a:cs typeface="+mn-cs"/>
            </a:rPr>
            <a:t>The Cerise+SPTF team.  </a:t>
          </a:r>
        </a:p>
        <a:p>
          <a:pPr marL="0" marR="0" lvl="0" indent="0" algn="l" defTabSz="914400" eaLnBrk="1" fontAlgn="auto" latinLnBrk="0" hangingPunct="1">
            <a:lnSpc>
              <a:spcPct val="100000"/>
            </a:lnSpc>
            <a:spcBef>
              <a:spcPts val="0"/>
            </a:spcBef>
            <a:spcAft>
              <a:spcPts val="0"/>
            </a:spcAft>
            <a:buClrTx/>
            <a:buSzTx/>
            <a:buFontTx/>
            <a:buNone/>
            <a:tabLst/>
            <a:defRPr/>
          </a:pPr>
          <a:endParaRPr lang="en-US" b="1">
            <a:solidFill>
              <a:srgbClr val="296B7F"/>
            </a:solidFill>
            <a:effectLst/>
          </a:endParaRPr>
        </a:p>
        <a:p>
          <a:pPr algn="l"/>
          <a:endParaRPr lang="en-US" sz="1100" b="1">
            <a:ln>
              <a:solidFill>
                <a:srgbClr val="FFF6DD"/>
              </a:solidFill>
            </a:ln>
            <a:solidFill>
              <a:srgbClr val="296B7F"/>
            </a:solidFill>
          </a:endParaRP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5</xdr:col>
      <xdr:colOff>344244</xdr:colOff>
      <xdr:row>3</xdr:row>
      <xdr:rowOff>93165</xdr:rowOff>
    </xdr:from>
    <xdr:ext cx="221536" cy="4745533"/>
    <xdr:grpSp>
      <xdr:nvGrpSpPr>
        <xdr:cNvPr id="2" name="Group 1">
          <a:extLst>
            <a:ext uri="{FF2B5EF4-FFF2-40B4-BE49-F238E27FC236}">
              <a16:creationId xmlns:a16="http://schemas.microsoft.com/office/drawing/2014/main" id="{00000000-0008-0000-0100-000002000000}"/>
            </a:ext>
          </a:extLst>
        </xdr:cNvPr>
        <xdr:cNvGrpSpPr/>
      </xdr:nvGrpSpPr>
      <xdr:grpSpPr>
        <a:xfrm>
          <a:off x="6583119" y="839925"/>
          <a:ext cx="221536" cy="4745533"/>
          <a:chOff x="4317586" y="822112"/>
          <a:chExt cx="389322" cy="4902412"/>
        </a:xfrm>
      </xdr:grpSpPr>
      <xdr:sp macro="" textlink="">
        <xdr:nvSpPr>
          <xdr:cNvPr id="3" name="TextBox 2">
            <a:extLst>
              <a:ext uri="{FF2B5EF4-FFF2-40B4-BE49-F238E27FC236}">
                <a16:creationId xmlns:a16="http://schemas.microsoft.com/office/drawing/2014/main" id="{00000000-0008-0000-0100-000003000000}"/>
              </a:ext>
            </a:extLst>
          </xdr:cNvPr>
          <xdr:cNvSpPr txBox="1">
            <a:spLocks noChangeAspect="1"/>
          </xdr:cNvSpPr>
        </xdr:nvSpPr>
        <xdr:spPr>
          <a:xfrm rot="16200000">
            <a:off x="2078535" y="3201075"/>
            <a:ext cx="4762500" cy="2843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square" lIns="36000" tIns="0" rIns="36000" bIns="0" rtlCol="0" anchor="ctr"/>
          <a:lstStyle/>
          <a:p>
            <a:pPr algn="ctr"/>
            <a:r>
              <a:rPr lang="en-US" sz="2000" b="1">
                <a:solidFill>
                  <a:schemeClr val="bg1">
                    <a:lumMod val="50000"/>
                  </a:schemeClr>
                </a:solidFill>
              </a:rPr>
              <a:t>IMPACT</a:t>
            </a:r>
            <a:endParaRPr lang="tr-TR" sz="2000" b="1">
              <a:solidFill>
                <a:schemeClr val="bg1">
                  <a:lumMod val="50000"/>
                </a:schemeClr>
              </a:solidFill>
            </a:endParaRPr>
          </a:p>
        </xdr:txBody>
      </xdr:sp>
      <xdr:sp macro="" textlink="">
        <xdr:nvSpPr>
          <xdr:cNvPr id="4" name="TextBox 3">
            <a:extLst>
              <a:ext uri="{FF2B5EF4-FFF2-40B4-BE49-F238E27FC236}">
                <a16:creationId xmlns:a16="http://schemas.microsoft.com/office/drawing/2014/main" id="{00000000-0008-0000-0100-000004000000}"/>
              </a:ext>
            </a:extLst>
          </xdr:cNvPr>
          <xdr:cNvSpPr txBox="1">
            <a:spLocks noChangeAspect="1"/>
          </xdr:cNvSpPr>
        </xdr:nvSpPr>
        <xdr:spPr>
          <a:xfrm rot="16200000">
            <a:off x="3646708" y="1666312"/>
            <a:ext cx="1904400" cy="216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square" lIns="36000" tIns="0" rIns="36000" bIns="0" rtlCol="0" anchor="ctr"/>
          <a:lstStyle/>
          <a:p>
            <a:pPr algn="r"/>
            <a:r>
              <a:rPr lang="en-US" sz="1200" b="1">
                <a:solidFill>
                  <a:srgbClr val="44546A"/>
                </a:solidFill>
              </a:rPr>
              <a:t>High</a:t>
            </a:r>
            <a:endParaRPr lang="tr-TR" sz="1200" b="1">
              <a:solidFill>
                <a:srgbClr val="44546A"/>
              </a:solidFill>
            </a:endParaRPr>
          </a:p>
        </xdr:txBody>
      </xdr:sp>
      <xdr:sp macro="" textlink="">
        <xdr:nvSpPr>
          <xdr:cNvPr id="5" name="TextBox 4">
            <a:extLst>
              <a:ext uri="{FF2B5EF4-FFF2-40B4-BE49-F238E27FC236}">
                <a16:creationId xmlns:a16="http://schemas.microsoft.com/office/drawing/2014/main" id="{00000000-0008-0000-0100-000005000000}"/>
              </a:ext>
            </a:extLst>
          </xdr:cNvPr>
          <xdr:cNvSpPr txBox="1">
            <a:spLocks noChangeAspect="1"/>
          </xdr:cNvSpPr>
        </xdr:nvSpPr>
        <xdr:spPr>
          <a:xfrm rot="16200000">
            <a:off x="3629664" y="4368828"/>
            <a:ext cx="1905001" cy="2160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square" lIns="36000" tIns="0" rIns="36000" bIns="0" rtlCol="0" anchor="ctr"/>
          <a:lstStyle/>
          <a:p>
            <a:pPr algn="l"/>
            <a:r>
              <a:rPr lang="en-US" sz="1200" b="1">
                <a:solidFill>
                  <a:srgbClr val="44546A"/>
                </a:solidFill>
              </a:rPr>
              <a:t>Low</a:t>
            </a:r>
          </a:p>
        </xdr:txBody>
      </xdr:sp>
    </xdr:grpSp>
    <xdr:clientData/>
  </xdr:oneCellAnchor>
  <xdr:twoCellAnchor editAs="oneCell">
    <xdr:from>
      <xdr:col>6</xdr:col>
      <xdr:colOff>85725</xdr:colOff>
      <xdr:row>28</xdr:row>
      <xdr:rowOff>142875</xdr:rowOff>
    </xdr:from>
    <xdr:to>
      <xdr:col>10</xdr:col>
      <xdr:colOff>2143013</xdr:colOff>
      <xdr:row>31</xdr:row>
      <xdr:rowOff>38098</xdr:rowOff>
    </xdr:to>
    <xdr:grpSp>
      <xdr:nvGrpSpPr>
        <xdr:cNvPr id="7" name="Group 6">
          <a:extLst>
            <a:ext uri="{FF2B5EF4-FFF2-40B4-BE49-F238E27FC236}">
              <a16:creationId xmlns:a16="http://schemas.microsoft.com/office/drawing/2014/main" id="{00000000-0008-0000-0100-000007000000}"/>
            </a:ext>
          </a:extLst>
        </xdr:cNvPr>
        <xdr:cNvGrpSpPr/>
      </xdr:nvGrpSpPr>
      <xdr:grpSpPr>
        <a:xfrm>
          <a:off x="7332345" y="5227320"/>
          <a:ext cx="6975998" cy="354328"/>
          <a:chOff x="4686300" y="5595424"/>
          <a:chExt cx="6800850" cy="396417"/>
        </a:xfrm>
      </xdr:grpSpPr>
      <xdr:sp macro="" textlink="">
        <xdr:nvSpPr>
          <xdr:cNvPr id="8" name="TextBox 7">
            <a:extLst>
              <a:ext uri="{FF2B5EF4-FFF2-40B4-BE49-F238E27FC236}">
                <a16:creationId xmlns:a16="http://schemas.microsoft.com/office/drawing/2014/main" id="{00000000-0008-0000-0100-000008000000}"/>
              </a:ext>
            </a:extLst>
          </xdr:cNvPr>
          <xdr:cNvSpPr txBox="1">
            <a:spLocks noChangeAspect="1"/>
          </xdr:cNvSpPr>
        </xdr:nvSpPr>
        <xdr:spPr>
          <a:xfrm>
            <a:off x="4686300" y="5595424"/>
            <a:ext cx="6800850" cy="3964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square" lIns="36000" tIns="0" rIns="36000" bIns="0" rtlCol="0" anchor="ctr"/>
          <a:lstStyle/>
          <a:p>
            <a:pPr marL="0" indent="0" algn="ctr"/>
            <a:r>
              <a:rPr lang="en-US" sz="2000" b="1">
                <a:solidFill>
                  <a:schemeClr val="bg1">
                    <a:lumMod val="50000"/>
                  </a:schemeClr>
                </a:solidFill>
                <a:latin typeface="+mn-lt"/>
                <a:ea typeface="+mn-ea"/>
                <a:cs typeface="+mn-cs"/>
              </a:rPr>
              <a:t>EFFORT</a:t>
            </a:r>
            <a:endParaRPr lang="tr-TR" sz="2000" b="1">
              <a:solidFill>
                <a:srgbClr val="7295D4"/>
              </a:solidFill>
              <a:latin typeface="+mn-lt"/>
              <a:ea typeface="+mn-ea"/>
              <a:cs typeface="+mn-cs"/>
            </a:endParaRPr>
          </a:p>
        </xdr:txBody>
      </xdr:sp>
      <xdr:sp macro="" textlink="">
        <xdr:nvSpPr>
          <xdr:cNvPr id="10" name="TextBox 9">
            <a:extLst>
              <a:ext uri="{FF2B5EF4-FFF2-40B4-BE49-F238E27FC236}">
                <a16:creationId xmlns:a16="http://schemas.microsoft.com/office/drawing/2014/main" id="{00000000-0008-0000-0100-00000A000000}"/>
              </a:ext>
            </a:extLst>
          </xdr:cNvPr>
          <xdr:cNvSpPr txBox="1">
            <a:spLocks noChangeAspect="1"/>
          </xdr:cNvSpPr>
        </xdr:nvSpPr>
        <xdr:spPr>
          <a:xfrm>
            <a:off x="8191500" y="5624659"/>
            <a:ext cx="3295650" cy="2160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square" lIns="36000" tIns="0" rIns="36000" bIns="0" rtlCol="0" anchor="ctr"/>
          <a:lstStyle/>
          <a:p>
            <a:pPr algn="r"/>
            <a:r>
              <a:rPr lang="en-US" sz="1200" b="1">
                <a:solidFill>
                  <a:srgbClr val="44546A"/>
                </a:solidFill>
              </a:rPr>
              <a:t>Low</a:t>
            </a:r>
            <a:endParaRPr lang="tr-TR" sz="1200" b="1">
              <a:solidFill>
                <a:srgbClr val="44546A"/>
              </a:solidFill>
            </a:endParaRPr>
          </a:p>
        </xdr:txBody>
      </xdr:sp>
      <xdr:sp macro="" textlink="">
        <xdr:nvSpPr>
          <xdr:cNvPr id="11" name="TextBox 10">
            <a:extLst>
              <a:ext uri="{FF2B5EF4-FFF2-40B4-BE49-F238E27FC236}">
                <a16:creationId xmlns:a16="http://schemas.microsoft.com/office/drawing/2014/main" id="{00000000-0008-0000-0100-00000B000000}"/>
              </a:ext>
            </a:extLst>
          </xdr:cNvPr>
          <xdr:cNvSpPr txBox="1">
            <a:spLocks noChangeAspect="1"/>
          </xdr:cNvSpPr>
        </xdr:nvSpPr>
        <xdr:spPr>
          <a:xfrm>
            <a:off x="4686300" y="5624660"/>
            <a:ext cx="3294330" cy="2160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square" lIns="36000" tIns="0" rIns="36000" bIns="0" rtlCol="0" anchor="ctr"/>
          <a:lstStyle/>
          <a:p>
            <a:pPr algn="l"/>
            <a:r>
              <a:rPr lang="en-US" sz="1200" b="1">
                <a:solidFill>
                  <a:srgbClr val="44546A"/>
                </a:solidFill>
              </a:rPr>
              <a:t>High</a:t>
            </a:r>
            <a:endParaRPr lang="tr-TR" sz="1200" b="1">
              <a:solidFill>
                <a:srgbClr val="44546A"/>
              </a:solidFill>
            </a:endParaRPr>
          </a:p>
        </xdr:txBody>
      </xdr:sp>
    </xdr:grpSp>
    <xdr:clientData/>
  </xdr:twoCellAnchor>
  <xdr:twoCellAnchor editAs="oneCell">
    <xdr:from>
      <xdr:col>10</xdr:col>
      <xdr:colOff>981075</xdr:colOff>
      <xdr:row>0</xdr:row>
      <xdr:rowOff>28575</xdr:rowOff>
    </xdr:from>
    <xdr:to>
      <xdr:col>10</xdr:col>
      <xdr:colOff>3323823</xdr:colOff>
      <xdr:row>1</xdr:row>
      <xdr:rowOff>200828</xdr:rowOff>
    </xdr:to>
    <xdr:pic>
      <xdr:nvPicPr>
        <xdr:cNvPr id="12" name="Picture 11">
          <a:extLst>
            <a:ext uri="{FF2B5EF4-FFF2-40B4-BE49-F238E27FC236}">
              <a16:creationId xmlns:a16="http://schemas.microsoft.com/office/drawing/2014/main" id="{00000000-0008-0000-0100-00000C000000}"/>
            </a:ext>
          </a:extLst>
        </xdr:cNvPr>
        <xdr:cNvPicPr>
          <a:picLocks noChangeAspect="1"/>
        </xdr:cNvPicPr>
      </xdr:nvPicPr>
      <xdr:blipFill>
        <a:blip xmlns:r="http://schemas.openxmlformats.org/officeDocument/2006/relationships" r:embed="rId1"/>
        <a:stretch>
          <a:fillRect/>
        </a:stretch>
      </xdr:blipFill>
      <xdr:spPr>
        <a:xfrm>
          <a:off x="10039350" y="28575"/>
          <a:ext cx="2085013" cy="469433"/>
        </a:xfrm>
        <a:prstGeom prst="rect">
          <a:avLst/>
        </a:prstGeom>
      </xdr:spPr>
    </xdr:pic>
    <xdr:clientData/>
  </xdr:twoCellAnchor>
  <xdr:twoCellAnchor>
    <xdr:from>
      <xdr:col>12</xdr:col>
      <xdr:colOff>82049</xdr:colOff>
      <xdr:row>5</xdr:row>
      <xdr:rowOff>238125</xdr:rowOff>
    </xdr:from>
    <xdr:to>
      <xdr:col>17</xdr:col>
      <xdr:colOff>133350</xdr:colOff>
      <xdr:row>9</xdr:row>
      <xdr:rowOff>114300</xdr:rowOff>
    </xdr:to>
    <xdr:sp macro="" textlink="">
      <xdr:nvSpPr>
        <xdr:cNvPr id="30" name="Rectangle 29">
          <a:extLst>
            <a:ext uri="{FF2B5EF4-FFF2-40B4-BE49-F238E27FC236}">
              <a16:creationId xmlns:a16="http://schemas.microsoft.com/office/drawing/2014/main" id="{00000000-0008-0000-0100-00001E000000}"/>
            </a:ext>
          </a:extLst>
        </xdr:cNvPr>
        <xdr:cNvSpPr/>
      </xdr:nvSpPr>
      <xdr:spPr>
        <a:xfrm>
          <a:off x="12769349" y="1543050"/>
          <a:ext cx="3099301" cy="847725"/>
        </a:xfrm>
        <a:prstGeom prst="rect">
          <a:avLst/>
        </a:prstGeom>
        <a:solidFill>
          <a:srgbClr val="296B7F"/>
        </a:solidFill>
        <a:ln/>
      </xdr:spPr>
      <xdr:style>
        <a:lnRef idx="2">
          <a:schemeClr val="accent1"/>
        </a:lnRef>
        <a:fillRef idx="1">
          <a:schemeClr val="lt1"/>
        </a:fillRef>
        <a:effectRef idx="0">
          <a:schemeClr val="accent1"/>
        </a:effectRef>
        <a:fontRef idx="minor">
          <a:schemeClr val="dk1"/>
        </a:fontRef>
      </xdr:style>
      <xdr:txBody>
        <a:bodyPr wrap="square">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lvl="0" algn="l"/>
          <a:r>
            <a:rPr lang="en-US" sz="1050" b="1">
              <a:solidFill>
                <a:schemeClr val="bg1"/>
              </a:solidFill>
              <a:latin typeface="Works sans"/>
            </a:rPr>
            <a:t>                   &gt; Make sure that the plan contains a good number of quick wins. These can help build motivation for staff as you begin to implement the action plan.</a:t>
          </a:r>
        </a:p>
      </xdr:txBody>
    </xdr:sp>
    <xdr:clientData/>
  </xdr:twoCellAnchor>
  <xdr:twoCellAnchor>
    <xdr:from>
      <xdr:col>11</xdr:col>
      <xdr:colOff>10181</xdr:colOff>
      <xdr:row>1</xdr:row>
      <xdr:rowOff>66589</xdr:rowOff>
    </xdr:from>
    <xdr:to>
      <xdr:col>17</xdr:col>
      <xdr:colOff>143767</xdr:colOff>
      <xdr:row>6</xdr:row>
      <xdr:rowOff>74460</xdr:rowOff>
    </xdr:to>
    <xdr:grpSp>
      <xdr:nvGrpSpPr>
        <xdr:cNvPr id="34" name="Group 33">
          <a:extLst>
            <a:ext uri="{FF2B5EF4-FFF2-40B4-BE49-F238E27FC236}">
              <a16:creationId xmlns:a16="http://schemas.microsoft.com/office/drawing/2014/main" id="{00000000-0008-0000-0100-000022000000}"/>
            </a:ext>
          </a:extLst>
        </xdr:cNvPr>
        <xdr:cNvGrpSpPr/>
      </xdr:nvGrpSpPr>
      <xdr:grpSpPr>
        <a:xfrm>
          <a:off x="16172201" y="363769"/>
          <a:ext cx="4896086" cy="987041"/>
          <a:chOff x="12161274" y="359212"/>
          <a:chExt cx="3687653" cy="1341772"/>
        </a:xfrm>
      </xdr:grpSpPr>
      <xdr:sp macro="" textlink="">
        <xdr:nvSpPr>
          <xdr:cNvPr id="35" name="Rectangle 34">
            <a:extLst>
              <a:ext uri="{FF2B5EF4-FFF2-40B4-BE49-F238E27FC236}">
                <a16:creationId xmlns:a16="http://schemas.microsoft.com/office/drawing/2014/main" id="{00000000-0008-0000-0100-000023000000}"/>
              </a:ext>
            </a:extLst>
          </xdr:cNvPr>
          <xdr:cNvSpPr/>
        </xdr:nvSpPr>
        <xdr:spPr>
          <a:xfrm>
            <a:off x="12734925" y="600074"/>
            <a:ext cx="3114002" cy="954900"/>
          </a:xfrm>
          <a:prstGeom prst="rect">
            <a:avLst/>
          </a:prstGeom>
          <a:solidFill>
            <a:srgbClr val="296B7F"/>
          </a:solidFill>
          <a:ln/>
        </xdr:spPr>
        <xdr:style>
          <a:lnRef idx="2">
            <a:schemeClr val="accent1"/>
          </a:lnRef>
          <a:fillRef idx="1">
            <a:schemeClr val="lt1"/>
          </a:fillRef>
          <a:effectRef idx="0">
            <a:schemeClr val="accent1"/>
          </a:effectRef>
          <a:fontRef idx="minor">
            <a:schemeClr val="dk1"/>
          </a:fontRef>
        </xdr:style>
        <xdr:txBody>
          <a:bodyPr wrap="square">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lvl="2" algn="l"/>
            <a:r>
              <a:rPr lang="en-US" sz="1050" b="1">
                <a:solidFill>
                  <a:schemeClr val="bg1"/>
                </a:solidFill>
                <a:latin typeface="Works sans"/>
              </a:rPr>
              <a:t>&gt; Quick wins are improvements that require a low level of effort and have a high impact for the clients and/or the provider.</a:t>
            </a:r>
          </a:p>
        </xdr:txBody>
      </xdr:sp>
      <xdr:pic>
        <xdr:nvPicPr>
          <xdr:cNvPr id="36" name="Picture 35">
            <a:extLst>
              <a:ext uri="{FF2B5EF4-FFF2-40B4-BE49-F238E27FC236}">
                <a16:creationId xmlns:a16="http://schemas.microsoft.com/office/drawing/2014/main" id="{00000000-0008-0000-0100-000024000000}"/>
              </a:ext>
            </a:extLst>
          </xdr:cNvPr>
          <xdr:cNvPicPr>
            <a:picLocks noChangeAspect="1"/>
          </xdr:cNvPicPr>
        </xdr:nvPicPr>
        <xdr:blipFill>
          <a:blip xmlns:r="http://schemas.openxmlformats.org/officeDocument/2006/relationships" r:embed="rId2"/>
          <a:stretch>
            <a:fillRect/>
          </a:stretch>
        </xdr:blipFill>
        <xdr:spPr>
          <a:xfrm rot="21210676">
            <a:off x="12161274" y="359212"/>
            <a:ext cx="1390406" cy="1341772"/>
          </a:xfrm>
          <a:prstGeom prst="rect">
            <a:avLst/>
          </a:prstGeom>
        </xdr:spPr>
      </xdr:pic>
    </xdr:grpSp>
    <xdr:clientData/>
  </xdr:twoCellAnchor>
  <xdr:twoCellAnchor>
    <xdr:from>
      <xdr:col>12</xdr:col>
      <xdr:colOff>91574</xdr:colOff>
      <xdr:row>10</xdr:row>
      <xdr:rowOff>9526</xdr:rowOff>
    </xdr:from>
    <xdr:to>
      <xdr:col>17</xdr:col>
      <xdr:colOff>142875</xdr:colOff>
      <xdr:row>12</xdr:row>
      <xdr:rowOff>123826</xdr:rowOff>
    </xdr:to>
    <xdr:sp macro="" textlink="">
      <xdr:nvSpPr>
        <xdr:cNvPr id="37" name="Rectangle 36">
          <a:extLst>
            <a:ext uri="{FF2B5EF4-FFF2-40B4-BE49-F238E27FC236}">
              <a16:creationId xmlns:a16="http://schemas.microsoft.com/office/drawing/2014/main" id="{00000000-0008-0000-0100-000025000000}"/>
            </a:ext>
          </a:extLst>
        </xdr:cNvPr>
        <xdr:cNvSpPr/>
      </xdr:nvSpPr>
      <xdr:spPr>
        <a:xfrm>
          <a:off x="12778874" y="2447926"/>
          <a:ext cx="3099301" cy="438150"/>
        </a:xfrm>
        <a:prstGeom prst="rect">
          <a:avLst/>
        </a:prstGeom>
        <a:solidFill>
          <a:srgbClr val="296B7F"/>
        </a:solidFill>
        <a:ln/>
      </xdr:spPr>
      <xdr:style>
        <a:lnRef idx="2">
          <a:schemeClr val="accent1"/>
        </a:lnRef>
        <a:fillRef idx="1">
          <a:schemeClr val="lt1"/>
        </a:fillRef>
        <a:effectRef idx="0">
          <a:schemeClr val="accent1"/>
        </a:effectRef>
        <a:fontRef idx="minor">
          <a:schemeClr val="dk1"/>
        </a:fontRef>
      </xdr:style>
      <xdr:txBody>
        <a:bodyPr wrap="square">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lvl="0" algn="l"/>
          <a:r>
            <a:rPr lang="en-US" sz="1100" b="1">
              <a:solidFill>
                <a:schemeClr val="bg1"/>
              </a:solidFill>
              <a:latin typeface="Works sans"/>
            </a:rPr>
            <a:t>&gt; Use the Impact/Effort Matrix to analyze the actions. </a:t>
          </a:r>
        </a:p>
      </xdr:txBody>
    </xdr:sp>
    <xdr:clientData/>
  </xdr:twoCellAnchor>
  <xdr:twoCellAnchor>
    <xdr:from>
      <xdr:col>12</xdr:col>
      <xdr:colOff>104775</xdr:colOff>
      <xdr:row>13</xdr:row>
      <xdr:rowOff>28575</xdr:rowOff>
    </xdr:from>
    <xdr:to>
      <xdr:col>17</xdr:col>
      <xdr:colOff>156076</xdr:colOff>
      <xdr:row>21</xdr:row>
      <xdr:rowOff>104776</xdr:rowOff>
    </xdr:to>
    <xdr:sp macro="" textlink="">
      <xdr:nvSpPr>
        <xdr:cNvPr id="38" name="Rectangle 37">
          <a:extLst>
            <a:ext uri="{FF2B5EF4-FFF2-40B4-BE49-F238E27FC236}">
              <a16:creationId xmlns:a16="http://schemas.microsoft.com/office/drawing/2014/main" id="{00000000-0008-0000-0100-000026000000}"/>
            </a:ext>
          </a:extLst>
        </xdr:cNvPr>
        <xdr:cNvSpPr/>
      </xdr:nvSpPr>
      <xdr:spPr>
        <a:xfrm>
          <a:off x="12792075" y="2952750"/>
          <a:ext cx="3099301" cy="1762126"/>
        </a:xfrm>
        <a:prstGeom prst="rect">
          <a:avLst/>
        </a:prstGeom>
        <a:solidFill>
          <a:schemeClr val="accent4">
            <a:lumMod val="20000"/>
            <a:lumOff val="80000"/>
          </a:schemeClr>
        </a:solidFill>
        <a:ln>
          <a:solidFill>
            <a:schemeClr val="accent2">
              <a:lumMod val="20000"/>
              <a:lumOff val="80000"/>
            </a:schemeClr>
          </a:solidFill>
        </a:ln>
      </xdr:spPr>
      <xdr:style>
        <a:lnRef idx="2">
          <a:schemeClr val="accent1"/>
        </a:lnRef>
        <a:fillRef idx="1">
          <a:schemeClr val="lt1"/>
        </a:fillRef>
        <a:effectRef idx="0">
          <a:schemeClr val="accent1"/>
        </a:effectRef>
        <a:fontRef idx="minor">
          <a:schemeClr val="dk1"/>
        </a:fontRef>
      </xdr:style>
      <xdr:txBody>
        <a:bodyPr wrap="square">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lvl="0" algn="just"/>
          <a:r>
            <a:rPr lang="en-US" sz="1100" b="1">
              <a:solidFill>
                <a:srgbClr val="296B7F"/>
              </a:solidFill>
            </a:rPr>
            <a:t>&gt;&gt;&gt;  When</a:t>
          </a:r>
          <a:r>
            <a:rPr lang="en-US" sz="1100" b="1" baseline="0">
              <a:solidFill>
                <a:srgbClr val="296B7F"/>
              </a:solidFill>
            </a:rPr>
            <a:t> using the Matrix:</a:t>
          </a:r>
        </a:p>
        <a:p>
          <a:pPr lvl="0" algn="just"/>
          <a:r>
            <a:rPr lang="en-US" sz="1100" b="0" baseline="0">
              <a:solidFill>
                <a:srgbClr val="296B7F"/>
              </a:solidFill>
            </a:rPr>
            <a:t>1. Make sure to input all the actions in the list.</a:t>
          </a:r>
        </a:p>
        <a:p>
          <a:pPr lvl="0" algn="just"/>
          <a:r>
            <a:rPr lang="en-US" sz="1100" b="0" baseline="0">
              <a:solidFill>
                <a:srgbClr val="296B7F"/>
              </a:solidFill>
            </a:rPr>
            <a:t>2. Start to choose the options under Effort and Impact. </a:t>
          </a:r>
        </a:p>
        <a:p>
          <a:pPr lvl="0" algn="just"/>
          <a:r>
            <a:rPr lang="en-US" sz="1100" b="0" baseline="0">
              <a:solidFill>
                <a:srgbClr val="296B7F"/>
              </a:solidFill>
            </a:rPr>
            <a:t>3. Once you pick the effort/impact options the action will start to appear in the the Matrix. </a:t>
          </a:r>
        </a:p>
        <a:p>
          <a:pPr lvl="0" algn="just"/>
          <a:r>
            <a:rPr lang="en-US" sz="1100" b="0" baseline="0">
              <a:solidFill>
                <a:srgbClr val="296B7F"/>
              </a:solidFill>
            </a:rPr>
            <a:t>4. You can change </a:t>
          </a:r>
          <a:r>
            <a:rPr lang="en-US" sz="1100" b="0" baseline="0">
              <a:solidFill>
                <a:srgbClr val="296B7F"/>
              </a:solidFill>
              <a:latin typeface="+mn-lt"/>
            </a:rPr>
            <a:t>the status of the action once completed by picking between </a:t>
          </a:r>
          <a:r>
            <a:rPr lang="en-US" sz="1100" b="0" baseline="0">
              <a:solidFill>
                <a:srgbClr val="296B7F"/>
              </a:solidFill>
              <a:latin typeface="+mn-lt"/>
              <a:ea typeface="Yu Gothic" panose="020B0400000000000000" pitchFamily="34" charset="-128"/>
            </a:rPr>
            <a:t>"✓" and "✗" from the left side of each one. </a:t>
          </a:r>
          <a:endParaRPr lang="en-US" sz="1100" b="0">
            <a:solidFill>
              <a:srgbClr val="296B7F"/>
            </a:solidFill>
            <a:latin typeface="+mn-lt"/>
          </a:endParaRPr>
        </a:p>
      </xdr:txBody>
    </xdr:sp>
    <xdr:clientData/>
  </xdr:twoCellAnchor>
  <xdr:twoCellAnchor>
    <xdr:from>
      <xdr:col>13</xdr:col>
      <xdr:colOff>89647</xdr:colOff>
      <xdr:row>0</xdr:row>
      <xdr:rowOff>33618</xdr:rowOff>
    </xdr:from>
    <xdr:to>
      <xdr:col>14</xdr:col>
      <xdr:colOff>114301</xdr:colOff>
      <xdr:row>1</xdr:row>
      <xdr:rowOff>192741</xdr:rowOff>
    </xdr:to>
    <xdr:grpSp>
      <xdr:nvGrpSpPr>
        <xdr:cNvPr id="9" name="Group 8">
          <a:hlinkClick xmlns:r="http://schemas.openxmlformats.org/officeDocument/2006/relationships" r:id="rId3"/>
          <a:extLst>
            <a:ext uri="{FF2B5EF4-FFF2-40B4-BE49-F238E27FC236}">
              <a16:creationId xmlns:a16="http://schemas.microsoft.com/office/drawing/2014/main" id="{00000000-0008-0000-0100-000009000000}"/>
            </a:ext>
          </a:extLst>
        </xdr:cNvPr>
        <xdr:cNvGrpSpPr/>
      </xdr:nvGrpSpPr>
      <xdr:grpSpPr>
        <a:xfrm>
          <a:off x="17819482" y="37428"/>
          <a:ext cx="820944" cy="446778"/>
          <a:chOff x="13379823" y="33618"/>
          <a:chExt cx="629772" cy="450476"/>
        </a:xfrm>
      </xdr:grpSpPr>
      <xdr:sp macro="" textlink="">
        <xdr:nvSpPr>
          <xdr:cNvPr id="21" name="Chevron 20">
            <a:extLst>
              <a:ext uri="{FF2B5EF4-FFF2-40B4-BE49-F238E27FC236}">
                <a16:creationId xmlns:a16="http://schemas.microsoft.com/office/drawing/2014/main" id="{00000000-0008-0000-0100-000015000000}"/>
              </a:ext>
            </a:extLst>
          </xdr:cNvPr>
          <xdr:cNvSpPr/>
        </xdr:nvSpPr>
        <xdr:spPr>
          <a:xfrm rot="10800000">
            <a:off x="13379823" y="33618"/>
            <a:ext cx="246531" cy="448235"/>
          </a:xfrm>
          <a:prstGeom prst="chevron">
            <a:avLst/>
          </a:prstGeom>
          <a:solidFill>
            <a:schemeClr val="accent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solidFill>
                <a:schemeClr val="tx1"/>
              </a:solidFill>
            </a:endParaRPr>
          </a:p>
        </xdr:txBody>
      </xdr:sp>
      <xdr:sp macro="" textlink="">
        <xdr:nvSpPr>
          <xdr:cNvPr id="22" name="Chevron 21">
            <a:extLst>
              <a:ext uri="{FF2B5EF4-FFF2-40B4-BE49-F238E27FC236}">
                <a16:creationId xmlns:a16="http://schemas.microsoft.com/office/drawing/2014/main" id="{00000000-0008-0000-0100-000016000000}"/>
              </a:ext>
            </a:extLst>
          </xdr:cNvPr>
          <xdr:cNvSpPr/>
        </xdr:nvSpPr>
        <xdr:spPr>
          <a:xfrm rot="10800000">
            <a:off x="13565841" y="33618"/>
            <a:ext cx="246531" cy="448235"/>
          </a:xfrm>
          <a:prstGeom prst="chevron">
            <a:avLst/>
          </a:prstGeom>
          <a:solidFill>
            <a:schemeClr val="accent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solidFill>
                <a:schemeClr val="tx1"/>
              </a:solidFill>
            </a:endParaRPr>
          </a:p>
        </xdr:txBody>
      </xdr:sp>
      <xdr:sp macro="" textlink="">
        <xdr:nvSpPr>
          <xdr:cNvPr id="23" name="Chevron 22">
            <a:extLst>
              <a:ext uri="{FF2B5EF4-FFF2-40B4-BE49-F238E27FC236}">
                <a16:creationId xmlns:a16="http://schemas.microsoft.com/office/drawing/2014/main" id="{00000000-0008-0000-0100-000017000000}"/>
              </a:ext>
            </a:extLst>
          </xdr:cNvPr>
          <xdr:cNvSpPr/>
        </xdr:nvSpPr>
        <xdr:spPr>
          <a:xfrm rot="10800000">
            <a:off x="13763064" y="35859"/>
            <a:ext cx="246531" cy="448235"/>
          </a:xfrm>
          <a:prstGeom prst="chevron">
            <a:avLst/>
          </a:prstGeom>
          <a:solidFill>
            <a:schemeClr val="accent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solidFill>
                <a:schemeClr val="bg1"/>
              </a:solidFill>
            </a:endParaRPr>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11</xdr:col>
      <xdr:colOff>182879</xdr:colOff>
      <xdr:row>2</xdr:row>
      <xdr:rowOff>95248</xdr:rowOff>
    </xdr:from>
    <xdr:to>
      <xdr:col>16</xdr:col>
      <xdr:colOff>19050</xdr:colOff>
      <xdr:row>26</xdr:row>
      <xdr:rowOff>200025</xdr:rowOff>
    </xdr:to>
    <xdr:sp macro="" textlink="">
      <xdr:nvSpPr>
        <xdr:cNvPr id="3090" name="Text Box 18">
          <a:extLst>
            <a:ext uri="{FF2B5EF4-FFF2-40B4-BE49-F238E27FC236}">
              <a16:creationId xmlns:a16="http://schemas.microsoft.com/office/drawing/2014/main" id="{00000000-0008-0000-0200-0000120C0000}"/>
            </a:ext>
          </a:extLst>
        </xdr:cNvPr>
        <xdr:cNvSpPr txBox="1">
          <a:spLocks noChangeArrowheads="1"/>
        </xdr:cNvSpPr>
      </xdr:nvSpPr>
      <xdr:spPr bwMode="auto">
        <a:xfrm>
          <a:off x="13603604" y="571498"/>
          <a:ext cx="5941696" cy="9191627"/>
        </a:xfrm>
        <a:prstGeom prst="rect">
          <a:avLst/>
        </a:prstGeom>
        <a:solidFill>
          <a:srgbClr val="FFF6DD"/>
        </a:solidFill>
        <a:ln w="12700">
          <a:solidFill>
            <a:schemeClr val="accent4">
              <a:lumMod val="20000"/>
              <a:lumOff val="80000"/>
            </a:schemeClr>
          </a:solidFill>
          <a:miter lim="800000"/>
          <a:headEnd/>
          <a:tailEnd/>
        </a:ln>
      </xdr:spPr>
      <xdr:txBody>
        <a:bodyPr vertOverflow="clip" wrap="square" lIns="27432" tIns="27432" rIns="0" bIns="0" anchor="t" upright="1"/>
        <a:lstStyle/>
        <a:p>
          <a:pPr algn="ctr" rtl="0">
            <a:defRPr sz="1000"/>
          </a:pPr>
          <a:r>
            <a:rPr lang="en-US" sz="1400" b="1" i="0" u="sng" strike="noStrike" baseline="0">
              <a:solidFill>
                <a:srgbClr val="296B7F"/>
              </a:solidFill>
              <a:latin typeface="+mn-lt"/>
              <a:cs typeface="Calibri"/>
            </a:rPr>
            <a:t>Tips</a:t>
          </a:r>
        </a:p>
        <a:p>
          <a:pPr algn="l" rtl="0">
            <a:defRPr sz="1000"/>
          </a:pPr>
          <a:endParaRPr lang="en-US" sz="1100" b="1" i="0" u="sng" strike="noStrike" baseline="0">
            <a:solidFill>
              <a:srgbClr val="000000"/>
            </a:solidFill>
            <a:latin typeface="+mn-lt"/>
            <a:cs typeface="Calibri"/>
          </a:endParaRPr>
        </a:p>
        <a:p>
          <a:r>
            <a:rPr lang="fr-FR" sz="1100" b="1" i="0" u="sng">
              <a:solidFill>
                <a:srgbClr val="296B7F"/>
              </a:solidFill>
              <a:effectLst/>
              <a:latin typeface="+mn-lt"/>
              <a:ea typeface="+mn-ea"/>
              <a:cs typeface="+mn-cs"/>
            </a:rPr>
            <a:t>Minimum RAI / CP Requirements</a:t>
          </a:r>
          <a:r>
            <a:rPr lang="fr-FR" b="1" u="sng">
              <a:solidFill>
                <a:srgbClr val="296B7F"/>
              </a:solidFill>
            </a:rPr>
            <a:t>:</a:t>
          </a:r>
          <a:br>
            <a:rPr lang="fr-FR" u="sng">
              <a:solidFill>
                <a:srgbClr val="296B7F"/>
              </a:solidFill>
            </a:rPr>
          </a:br>
          <a:r>
            <a:rPr lang="fr-FR" sz="1100" b="1" i="0">
              <a:solidFill>
                <a:srgbClr val="296B7F"/>
              </a:solidFill>
              <a:effectLst/>
              <a:latin typeface="+mn-lt"/>
              <a:ea typeface="+mn-ea"/>
              <a:cs typeface="+mn-cs"/>
            </a:rPr>
            <a:t>Are there any major weaknesses related to critical RAI</a:t>
          </a:r>
          <a:r>
            <a:rPr lang="fr-FR" sz="1100" b="1" i="0" baseline="0">
              <a:solidFill>
                <a:srgbClr val="296B7F"/>
              </a:solidFill>
              <a:effectLst/>
              <a:latin typeface="+mn-lt"/>
              <a:ea typeface="+mn-ea"/>
              <a:cs typeface="+mn-cs"/>
            </a:rPr>
            <a:t> </a:t>
          </a:r>
          <a:r>
            <a:rPr lang="fr-FR" sz="1100" b="1" i="0">
              <a:solidFill>
                <a:srgbClr val="296B7F"/>
              </a:solidFill>
              <a:effectLst/>
              <a:latin typeface="+mn-lt"/>
              <a:ea typeface="+mn-ea"/>
              <a:cs typeface="+mn-cs"/>
            </a:rPr>
            <a:t>principles or CP Standards? </a:t>
          </a:r>
          <a:br>
            <a:rPr lang="fr-FR" sz="1100" b="1" i="0">
              <a:solidFill>
                <a:srgbClr val="296B7F"/>
              </a:solidFill>
              <a:effectLst/>
              <a:latin typeface="+mn-lt"/>
              <a:ea typeface="+mn-ea"/>
              <a:cs typeface="+mn-cs"/>
            </a:rPr>
          </a:br>
          <a:r>
            <a:rPr lang="fr-FR" sz="1100" b="0" i="0">
              <a:solidFill>
                <a:srgbClr val="296B7F"/>
              </a:solidFill>
              <a:effectLst/>
              <a:latin typeface="+mn-lt"/>
              <a:ea typeface="+mn-ea"/>
              <a:cs typeface="+mn-cs"/>
            </a:rPr>
            <a:t>Certain standards and indicators may be considered foundational for responsible agricultural practices. Gaps related to stakeholder, rights, food safety, grievance mechanisms, environmental compliance, land and water rights, labor conditions, or environmental and social risk management should generally be prioritized for the RAI Tool, as they may expose the organization to significant operational, legal, reputational, or sustainability risks</a:t>
          </a:r>
          <a:r>
            <a:rPr lang="fr-FR"/>
            <a:t>. </a:t>
          </a:r>
          <a:r>
            <a:rPr lang="fr-FR">
              <a:solidFill>
                <a:srgbClr val="296B7F"/>
              </a:solidFill>
            </a:rPr>
            <a:t>All the Priority</a:t>
          </a:r>
          <a:r>
            <a:rPr lang="fr-FR" baseline="0">
              <a:solidFill>
                <a:srgbClr val="296B7F"/>
              </a:solidFill>
            </a:rPr>
            <a:t> Must-Have and Must-Have indicators should be prioritized for the Agri CP Tool in order to protect smallholder farmers from harm.</a:t>
          </a:r>
          <a:endParaRPr lang="fr-FR">
            <a:solidFill>
              <a:srgbClr val="296B7F"/>
            </a:solidFill>
          </a:endParaRPr>
        </a:p>
        <a:p>
          <a:pPr algn="l" rtl="0">
            <a:defRPr sz="1000"/>
          </a:pPr>
          <a:endParaRPr lang="en-US" sz="1100" b="0" i="0" u="none" strike="noStrike" baseline="0">
            <a:solidFill>
              <a:srgbClr val="296B7F"/>
            </a:solidFill>
            <a:latin typeface="Calibri"/>
            <a:cs typeface="Calibri"/>
          </a:endParaRPr>
        </a:p>
        <a:p>
          <a:r>
            <a:rPr lang="fr-FR" sz="1100" b="1" i="0" u="sng">
              <a:solidFill>
                <a:srgbClr val="296B7F"/>
              </a:solidFill>
              <a:effectLst/>
              <a:latin typeface="+mn-lt"/>
              <a:ea typeface="+mn-ea"/>
              <a:cs typeface="+mn-cs"/>
            </a:rPr>
            <a:t>Strategy:</a:t>
          </a:r>
        </a:p>
        <a:p>
          <a:pPr marL="0" marR="0" lvl="0" indent="0" defTabSz="914400" eaLnBrk="1" fontAlgn="auto" latinLnBrk="0" hangingPunct="1">
            <a:lnSpc>
              <a:spcPct val="100000"/>
            </a:lnSpc>
            <a:spcBef>
              <a:spcPts val="0"/>
            </a:spcBef>
            <a:spcAft>
              <a:spcPts val="0"/>
            </a:spcAft>
            <a:buClrTx/>
            <a:buSzTx/>
            <a:buFontTx/>
            <a:buNone/>
            <a:tabLst/>
            <a:defRPr/>
          </a:pPr>
          <a:r>
            <a:rPr lang="fr-FR" sz="1100" b="1" i="0">
              <a:solidFill>
                <a:srgbClr val="296B7F"/>
              </a:solidFill>
              <a:effectLst/>
              <a:latin typeface="+mn-lt"/>
              <a:ea typeface="+mn-ea"/>
              <a:cs typeface="+mn-cs"/>
            </a:rPr>
            <a:t>How will an action plan fit the organization's</a:t>
          </a:r>
          <a:r>
            <a:rPr lang="fr-FR" sz="1100" b="1" i="0" baseline="0">
              <a:solidFill>
                <a:srgbClr val="296B7F"/>
              </a:solidFill>
              <a:effectLst/>
              <a:latin typeface="+mn-lt"/>
              <a:ea typeface="+mn-ea"/>
              <a:cs typeface="+mn-cs"/>
            </a:rPr>
            <a:t> strategic priorities?</a:t>
          </a:r>
          <a:br>
            <a:rPr lang="fr-FR" sz="1100" b="1" i="0" baseline="0">
              <a:solidFill>
                <a:srgbClr val="296B7F"/>
              </a:solidFill>
              <a:effectLst/>
              <a:latin typeface="+mn-lt"/>
              <a:ea typeface="+mn-ea"/>
              <a:cs typeface="+mn-cs"/>
            </a:rPr>
          </a:br>
          <a:r>
            <a:rPr lang="en-US" sz="1100" b="0" i="0">
              <a:solidFill>
                <a:srgbClr val="296B7F"/>
              </a:solidFill>
              <a:effectLst/>
              <a:latin typeface="+mn-lt"/>
              <a:ea typeface="+mn-ea"/>
              <a:cs typeface="+mn-cs"/>
            </a:rPr>
            <a:t>You may want to address first the gaps that are key to the FSP’s ability to execute its strategic plan successfully.</a:t>
          </a:r>
          <a:endParaRPr lang="fr-FR">
            <a:solidFill>
              <a:srgbClr val="296B7F"/>
            </a:solidFill>
            <a:effectLst/>
          </a:endParaRPr>
        </a:p>
        <a:p>
          <a:endParaRPr lang="fr-FR"/>
        </a:p>
        <a:p>
          <a:r>
            <a:rPr lang="fr-FR" sz="1100" b="1" i="0" u="sng">
              <a:solidFill>
                <a:srgbClr val="296B7F"/>
              </a:solidFill>
              <a:effectLst/>
              <a:latin typeface="+mn-lt"/>
              <a:ea typeface="+mn-ea"/>
              <a:cs typeface="+mn-cs"/>
            </a:rPr>
            <a:t>Risk Management:</a:t>
          </a:r>
        </a:p>
        <a:p>
          <a:r>
            <a:rPr lang="fr-FR" sz="1100" b="1" i="0">
              <a:solidFill>
                <a:srgbClr val="296B7F"/>
              </a:solidFill>
              <a:effectLst/>
              <a:latin typeface="+mn-lt"/>
              <a:ea typeface="+mn-ea"/>
              <a:cs typeface="+mn-cs"/>
            </a:rPr>
            <a:t>What are the gaps that pose the greatest risks for the organization?</a:t>
          </a:r>
        </a:p>
        <a:p>
          <a:r>
            <a:rPr lang="fr-FR" sz="1100" b="0" i="0">
              <a:solidFill>
                <a:srgbClr val="296B7F"/>
              </a:solidFill>
              <a:effectLst/>
              <a:latin typeface="+mn-lt"/>
              <a:ea typeface="+mn-ea"/>
              <a:cs typeface="+mn-cs"/>
            </a:rPr>
            <a:t>Organizations should prioritize gaps that expose them to significant environmental, social, governance, operational, food safety, climate, labor, stakeholder, legal, or reputational risks.</a:t>
          </a:r>
        </a:p>
        <a:p>
          <a:r>
            <a:rPr lang="fr-FR" sz="1100" b="0" i="0">
              <a:solidFill>
                <a:srgbClr val="296B7F"/>
              </a:solidFill>
              <a:effectLst/>
              <a:latin typeface="+mn-lt"/>
              <a:ea typeface="+mn-ea"/>
              <a:cs typeface="+mn-cs"/>
            </a:rPr>
            <a:t>Examples may include:</a:t>
          </a:r>
        </a:p>
        <a:p>
          <a:r>
            <a:rPr lang="fr-FR" sz="1100" b="0" i="0">
              <a:solidFill>
                <a:srgbClr val="296B7F"/>
              </a:solidFill>
              <a:effectLst/>
              <a:latin typeface="+mn-lt"/>
              <a:ea typeface="+mn-ea"/>
              <a:cs typeface="+mn-cs"/>
            </a:rPr>
            <a:t>&gt; Absence of environmental and social risk management systems</a:t>
          </a:r>
        </a:p>
        <a:p>
          <a:r>
            <a:rPr lang="fr-FR" sz="1100" b="0" i="0">
              <a:solidFill>
                <a:srgbClr val="296B7F"/>
              </a:solidFill>
              <a:effectLst/>
              <a:latin typeface="+mn-lt"/>
              <a:ea typeface="+mn-ea"/>
              <a:cs typeface="+mn-cs"/>
            </a:rPr>
            <a:t>&gt; I</a:t>
          </a:r>
          <a:r>
            <a:rPr lang="fr-FR">
              <a:solidFill>
                <a:srgbClr val="296B7F"/>
              </a:solidFill>
            </a:rPr>
            <a:t>nappropriate loan sizes, repayment schedules</a:t>
          </a:r>
          <a:br>
            <a:rPr lang="fr-FR">
              <a:solidFill>
                <a:srgbClr val="296B7F"/>
              </a:solidFill>
            </a:rPr>
          </a:br>
          <a:r>
            <a:rPr lang="fr-FR" sz="1100" b="0" i="0">
              <a:solidFill>
                <a:srgbClr val="296B7F"/>
              </a:solidFill>
              <a:effectLst/>
              <a:latin typeface="+mn-lt"/>
              <a:ea typeface="+mn-ea"/>
              <a:cs typeface="+mn-cs"/>
            </a:rPr>
            <a:t>&gt; Weak grievance management mechanisms</a:t>
          </a:r>
        </a:p>
        <a:p>
          <a:r>
            <a:rPr lang="fr-FR" sz="1100" b="0" i="0">
              <a:solidFill>
                <a:srgbClr val="296B7F"/>
              </a:solidFill>
              <a:effectLst/>
              <a:latin typeface="+mn-lt"/>
              <a:ea typeface="+mn-ea"/>
              <a:cs typeface="+mn-cs"/>
            </a:rPr>
            <a:t>&gt; Food safety and traceability deficiencies</a:t>
          </a:r>
        </a:p>
        <a:p>
          <a:r>
            <a:rPr lang="fr-FR" sz="1100" b="0" i="0">
              <a:solidFill>
                <a:srgbClr val="296B7F"/>
              </a:solidFill>
              <a:effectLst/>
              <a:latin typeface="+mn-lt"/>
              <a:ea typeface="+mn-ea"/>
              <a:cs typeface="+mn-cs"/>
            </a:rPr>
            <a:t>&gt; Occupational health and safety risks</a:t>
          </a:r>
        </a:p>
        <a:p>
          <a:r>
            <a:rPr lang="fr-FR" sz="1100" b="0" i="0">
              <a:solidFill>
                <a:srgbClr val="296B7F"/>
              </a:solidFill>
              <a:effectLst/>
              <a:latin typeface="+mn-lt"/>
              <a:ea typeface="+mn-ea"/>
              <a:cs typeface="+mn-cs"/>
            </a:rPr>
            <a:t>&gt; </a:t>
          </a:r>
          <a:r>
            <a:rPr lang="fr-FR">
              <a:solidFill>
                <a:srgbClr val="296B7F"/>
              </a:solidFill>
            </a:rPr>
            <a:t>Weak transparency in contracts, prices</a:t>
          </a:r>
          <a:br>
            <a:rPr lang="fr-FR">
              <a:solidFill>
                <a:srgbClr val="296B7F"/>
              </a:solidFill>
            </a:rPr>
          </a:br>
          <a:r>
            <a:rPr lang="fr-FR" sz="1100" b="0" i="0">
              <a:solidFill>
                <a:srgbClr val="296B7F"/>
              </a:solidFill>
              <a:effectLst/>
              <a:latin typeface="+mn-lt"/>
              <a:ea typeface="+mn-ea"/>
              <a:cs typeface="+mn-cs"/>
            </a:rPr>
            <a:t>&gt;</a:t>
          </a:r>
          <a:r>
            <a:rPr lang="fr-FR" sz="1100" b="0" i="0" baseline="0">
              <a:solidFill>
                <a:srgbClr val="296B7F"/>
              </a:solidFill>
              <a:effectLst/>
              <a:latin typeface="+mn-lt"/>
              <a:ea typeface="+mn-ea"/>
              <a:cs typeface="+mn-cs"/>
            </a:rPr>
            <a:t> </a:t>
          </a:r>
          <a:r>
            <a:rPr lang="fr-FR" sz="1100" b="0" i="0">
              <a:solidFill>
                <a:srgbClr val="296B7F"/>
              </a:solidFill>
              <a:effectLst/>
              <a:latin typeface="+mn-lt"/>
              <a:ea typeface="+mn-ea"/>
              <a:cs typeface="+mn-cs"/>
            </a:rPr>
            <a:t>Climate-related vulnerabilities affecting operations or supply chains</a:t>
          </a:r>
        </a:p>
        <a:p>
          <a:r>
            <a:rPr lang="fr-FR" sz="1100" b="0" i="0">
              <a:solidFill>
                <a:srgbClr val="296B7F"/>
              </a:solidFill>
              <a:effectLst/>
              <a:latin typeface="+mn-lt"/>
              <a:ea typeface="+mn-ea"/>
              <a:cs typeface="+mn-cs"/>
            </a:rPr>
            <a:t>&gt; Supplier non-compliance with sustainability requirements</a:t>
          </a:r>
        </a:p>
        <a:p>
          <a:r>
            <a:rPr lang="fr-FR" sz="1100" b="0" i="0">
              <a:solidFill>
                <a:srgbClr val="296B7F"/>
              </a:solidFill>
              <a:effectLst/>
              <a:latin typeface="+mn-lt"/>
              <a:ea typeface="+mn-ea"/>
              <a:cs typeface="+mn-cs"/>
            </a:rPr>
            <a:t>&gt; </a:t>
          </a:r>
          <a:r>
            <a:rPr lang="fr-FR">
              <a:solidFill>
                <a:srgbClr val="296B7F"/>
              </a:solidFill>
            </a:rPr>
            <a:t>Delayed or unfair payments to smallholder farmers</a:t>
          </a:r>
          <a:br>
            <a:rPr lang="fr-FR"/>
          </a:br>
          <a:endParaRPr lang="fr-FR" sz="1100" b="0" i="0">
            <a:solidFill>
              <a:srgbClr val="296B7F"/>
            </a:solidFill>
            <a:effectLst/>
            <a:latin typeface="+mn-lt"/>
            <a:ea typeface="+mn-ea"/>
            <a:cs typeface="+mn-cs"/>
          </a:endParaRPr>
        </a:p>
        <a:p>
          <a:r>
            <a:rPr lang="fr-FR" sz="1100" b="1" i="0" u="sng">
              <a:solidFill>
                <a:srgbClr val="296B7F"/>
              </a:solidFill>
              <a:effectLst/>
              <a:latin typeface="+mn-lt"/>
              <a:ea typeface="+mn-ea"/>
              <a:cs typeface="+mn-cs"/>
            </a:rPr>
            <a:t>Context:</a:t>
          </a:r>
        </a:p>
        <a:p>
          <a:r>
            <a:rPr lang="fr-FR" sz="1100" b="1" i="0">
              <a:solidFill>
                <a:srgbClr val="296B7F"/>
              </a:solidFill>
              <a:effectLst/>
              <a:latin typeface="+mn-lt"/>
              <a:ea typeface="+mn-ea"/>
              <a:cs typeface="+mn-cs"/>
            </a:rPr>
            <a:t>What are the potential effects of the local operating context?</a:t>
          </a:r>
        </a:p>
        <a:p>
          <a:pPr fontAlgn="base"/>
          <a:r>
            <a:rPr lang="en-US" sz="1100" b="0" i="0">
              <a:solidFill>
                <a:srgbClr val="296B7F"/>
              </a:solidFill>
              <a:effectLst/>
              <a:latin typeface="+mn-lt"/>
              <a:ea typeface="+mn-ea"/>
              <a:cs typeface="+mn-cs"/>
            </a:rPr>
            <a:t>The organization needs to consider its own local context in order to decide which areas are most important to address first. Issues like local competition, economic situation, and current or pending regulations can all influence which gaps to address first.</a:t>
          </a:r>
          <a:endParaRPr lang="fr-FR">
            <a:solidFill>
              <a:srgbClr val="296B7F"/>
            </a:solidFill>
            <a:effectLst/>
          </a:endParaRPr>
        </a:p>
        <a:p>
          <a:pPr fontAlgn="base"/>
          <a:endParaRPr lang="en-US" sz="1100" b="0" i="0">
            <a:solidFill>
              <a:srgbClr val="296B7F"/>
            </a:solidFill>
            <a:effectLst/>
            <a:latin typeface="+mn-lt"/>
            <a:ea typeface="+mn-ea"/>
            <a:cs typeface="+mn-cs"/>
          </a:endParaRPr>
        </a:p>
        <a:p>
          <a:pPr fontAlgn="base"/>
          <a:r>
            <a:rPr lang="en-US" sz="1100" b="1" i="0" u="sng">
              <a:solidFill>
                <a:srgbClr val="296B7F"/>
              </a:solidFill>
              <a:effectLst/>
              <a:latin typeface="+mn-lt"/>
              <a:ea typeface="+mn-ea"/>
              <a:cs typeface="+mn-cs"/>
            </a:rPr>
            <a:t>Related Gaps</a:t>
          </a:r>
          <a:r>
            <a:rPr lang="en-US" sz="1100" b="1" i="0">
              <a:solidFill>
                <a:srgbClr val="296B7F"/>
              </a:solidFill>
              <a:effectLst/>
              <a:latin typeface="+mn-lt"/>
              <a:ea typeface="+mn-ea"/>
              <a:cs typeface="+mn-cs"/>
            </a:rPr>
            <a:t>: </a:t>
          </a:r>
        </a:p>
        <a:p>
          <a:pPr fontAlgn="base"/>
          <a:r>
            <a:rPr lang="en-US" sz="1100" b="1" i="0">
              <a:solidFill>
                <a:srgbClr val="296B7F"/>
              </a:solidFill>
              <a:effectLst/>
              <a:latin typeface="+mn-lt"/>
              <a:ea typeface="+mn-ea"/>
              <a:cs typeface="+mn-cs"/>
            </a:rPr>
            <a:t>Are there related gaps?</a:t>
          </a:r>
          <a:endParaRPr lang="en-US" sz="1100" b="0" i="0">
            <a:solidFill>
              <a:srgbClr val="296B7F"/>
            </a:solidFill>
            <a:effectLst/>
            <a:latin typeface="+mn-lt"/>
            <a:ea typeface="+mn-ea"/>
            <a:cs typeface="+mn-cs"/>
          </a:endParaRPr>
        </a:p>
        <a:p>
          <a:pPr fontAlgn="base"/>
          <a:r>
            <a:rPr lang="en-US" sz="1100" b="0" i="0">
              <a:solidFill>
                <a:srgbClr val="296B7F"/>
              </a:solidFill>
              <a:effectLst/>
              <a:latin typeface="+mn-lt"/>
              <a:ea typeface="+mn-ea"/>
              <a:cs typeface="+mn-cs"/>
            </a:rPr>
            <a:t>It is good to look at gaps that are related to the same areas in order to optimize your efforts.</a:t>
          </a:r>
        </a:p>
        <a:p>
          <a:pPr fontAlgn="base"/>
          <a:endParaRPr lang="en-US" sz="1100" b="0" i="0">
            <a:solidFill>
              <a:srgbClr val="296B7F"/>
            </a:solidFill>
            <a:effectLst/>
            <a:latin typeface="+mn-lt"/>
            <a:ea typeface="+mn-ea"/>
            <a:cs typeface="+mn-cs"/>
          </a:endParaRPr>
        </a:p>
        <a:p>
          <a:pPr fontAlgn="base"/>
          <a:r>
            <a:rPr lang="en-US" sz="1100" b="1" i="0" u="sng">
              <a:solidFill>
                <a:srgbClr val="296B7F"/>
              </a:solidFill>
              <a:effectLst/>
              <a:latin typeface="+mn-lt"/>
              <a:ea typeface="+mn-ea"/>
              <a:cs typeface="+mn-cs"/>
            </a:rPr>
            <a:t>Time and resources</a:t>
          </a:r>
          <a:r>
            <a:rPr lang="en-US" sz="1100" b="0" i="0">
              <a:solidFill>
                <a:srgbClr val="296B7F"/>
              </a:solidFill>
              <a:effectLst/>
              <a:latin typeface="+mn-lt"/>
              <a:ea typeface="+mn-ea"/>
              <a:cs typeface="+mn-cs"/>
            </a:rPr>
            <a:t>:</a:t>
          </a:r>
        </a:p>
        <a:p>
          <a:r>
            <a:rPr lang="fr-FR" sz="1100" b="1" i="0">
              <a:solidFill>
                <a:srgbClr val="296B7F"/>
              </a:solidFill>
              <a:effectLst/>
              <a:latin typeface="+mn-lt"/>
              <a:ea typeface="+mn-ea"/>
              <a:cs typeface="+mn-cs"/>
            </a:rPr>
            <a:t>Does the organization have the time and resources required to address the identified gaps</a:t>
          </a:r>
          <a:r>
            <a:rPr lang="fr-FR" b="1">
              <a:solidFill>
                <a:srgbClr val="296B7F"/>
              </a:solidFill>
            </a:rPr>
            <a:t>?</a:t>
          </a:r>
        </a:p>
        <a:p>
          <a:pPr fontAlgn="base"/>
          <a:r>
            <a:rPr lang="en-US" sz="1100" b="0" i="0">
              <a:solidFill>
                <a:srgbClr val="296B7F"/>
              </a:solidFill>
              <a:effectLst/>
              <a:latin typeface="+mn-lt"/>
              <a:ea typeface="+mn-ea"/>
              <a:cs typeface="+mn-cs"/>
            </a:rPr>
            <a:t>Improving practices requires staff time and often financial resources. The organization needs to consider the budget availableand the HR available before prioritizing.</a:t>
          </a:r>
          <a:endParaRPr lang="fr-FR">
            <a:solidFill>
              <a:srgbClr val="296B7F"/>
            </a:solidFill>
            <a:effectLst/>
          </a:endParaRPr>
        </a:p>
        <a:p>
          <a:pPr fontAlgn="base"/>
          <a:endParaRPr lang="en-US" sz="1100" b="0" i="0">
            <a:solidFill>
              <a:srgbClr val="296B7F"/>
            </a:solidFill>
            <a:effectLst/>
            <a:latin typeface="+mn-lt"/>
            <a:ea typeface="+mn-ea"/>
            <a:cs typeface="+mn-cs"/>
          </a:endParaRPr>
        </a:p>
        <a:p>
          <a:pPr fontAlgn="base"/>
          <a:endParaRPr lang="en-US" sz="1100" b="0" i="0">
            <a:solidFill>
              <a:srgbClr val="296B7F"/>
            </a:solidFill>
            <a:effectLst/>
            <a:latin typeface="+mn-lt"/>
            <a:ea typeface="+mn-ea"/>
            <a:cs typeface="+mn-cs"/>
          </a:endParaRPr>
        </a:p>
        <a:p>
          <a:pPr fontAlgn="base"/>
          <a:endParaRPr lang="en-US" sz="1100" b="1" i="0">
            <a:solidFill>
              <a:srgbClr val="296B7F"/>
            </a:solidFill>
            <a:effectLst/>
            <a:latin typeface="+mn-lt"/>
            <a:ea typeface="+mn-ea"/>
            <a:cs typeface="+mn-cs"/>
          </a:endParaRPr>
        </a:p>
        <a:p>
          <a:pPr fontAlgn="base"/>
          <a:endParaRPr lang="en-US" sz="1100" b="0" i="0">
            <a:solidFill>
              <a:srgbClr val="296B7F"/>
            </a:solidFill>
            <a:effectLst/>
            <a:latin typeface="+mn-lt"/>
            <a:ea typeface="+mn-ea"/>
            <a:cs typeface="+mn-cs"/>
          </a:endParaRPr>
        </a:p>
        <a:p>
          <a:pPr algn="l" rtl="0">
            <a:defRPr sz="1000"/>
          </a:pPr>
          <a:endParaRPr lang="en-US" sz="1100" b="0" i="0" u="none" strike="noStrike" baseline="0">
            <a:solidFill>
              <a:srgbClr val="296B7F"/>
            </a:solidFill>
            <a:latin typeface="Calibri"/>
            <a:cs typeface="Calibri"/>
          </a:endParaRPr>
        </a:p>
      </xdr:txBody>
    </xdr:sp>
    <xdr:clientData/>
  </xdr:twoCellAnchor>
  <xdr:twoCellAnchor>
    <xdr:from>
      <xdr:col>11</xdr:col>
      <xdr:colOff>190500</xdr:colOff>
      <xdr:row>0</xdr:row>
      <xdr:rowOff>100293</xdr:rowOff>
    </xdr:from>
    <xdr:to>
      <xdr:col>12</xdr:col>
      <xdr:colOff>57151</xdr:colOff>
      <xdr:row>1</xdr:row>
      <xdr:rowOff>259416</xdr:rowOff>
    </xdr:to>
    <xdr:grpSp>
      <xdr:nvGrpSpPr>
        <xdr:cNvPr id="17" name="Group 16">
          <a:hlinkClick xmlns:r="http://schemas.openxmlformats.org/officeDocument/2006/relationships" r:id="rId1"/>
          <a:extLst>
            <a:ext uri="{FF2B5EF4-FFF2-40B4-BE49-F238E27FC236}">
              <a16:creationId xmlns:a16="http://schemas.microsoft.com/office/drawing/2014/main" id="{00000000-0008-0000-0200-000011000000}"/>
            </a:ext>
          </a:extLst>
        </xdr:cNvPr>
        <xdr:cNvGrpSpPr/>
      </xdr:nvGrpSpPr>
      <xdr:grpSpPr>
        <a:xfrm>
          <a:off x="16430625" y="96483"/>
          <a:ext cx="666751" cy="313428"/>
          <a:chOff x="13379823" y="33618"/>
          <a:chExt cx="629772" cy="450476"/>
        </a:xfrm>
      </xdr:grpSpPr>
      <xdr:sp macro="" textlink="">
        <xdr:nvSpPr>
          <xdr:cNvPr id="18" name="Chevron 17">
            <a:extLst>
              <a:ext uri="{FF2B5EF4-FFF2-40B4-BE49-F238E27FC236}">
                <a16:creationId xmlns:a16="http://schemas.microsoft.com/office/drawing/2014/main" id="{00000000-0008-0000-0200-000012000000}"/>
              </a:ext>
            </a:extLst>
          </xdr:cNvPr>
          <xdr:cNvSpPr/>
        </xdr:nvSpPr>
        <xdr:spPr>
          <a:xfrm rot="10800000">
            <a:off x="13379823" y="33618"/>
            <a:ext cx="246531" cy="448235"/>
          </a:xfrm>
          <a:prstGeom prst="chevron">
            <a:avLst/>
          </a:prstGeom>
          <a:solidFill>
            <a:schemeClr val="accent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solidFill>
                <a:schemeClr val="tx1"/>
              </a:solidFill>
            </a:endParaRPr>
          </a:p>
        </xdr:txBody>
      </xdr:sp>
      <xdr:sp macro="" textlink="">
        <xdr:nvSpPr>
          <xdr:cNvPr id="19" name="Chevron 18">
            <a:extLst>
              <a:ext uri="{FF2B5EF4-FFF2-40B4-BE49-F238E27FC236}">
                <a16:creationId xmlns:a16="http://schemas.microsoft.com/office/drawing/2014/main" id="{00000000-0008-0000-0200-000013000000}"/>
              </a:ext>
            </a:extLst>
          </xdr:cNvPr>
          <xdr:cNvSpPr/>
        </xdr:nvSpPr>
        <xdr:spPr>
          <a:xfrm rot="10800000">
            <a:off x="13565841" y="33618"/>
            <a:ext cx="246531" cy="448235"/>
          </a:xfrm>
          <a:prstGeom prst="chevron">
            <a:avLst/>
          </a:prstGeom>
          <a:solidFill>
            <a:schemeClr val="accent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solidFill>
                <a:schemeClr val="tx1"/>
              </a:solidFill>
            </a:endParaRPr>
          </a:p>
        </xdr:txBody>
      </xdr:sp>
      <xdr:sp macro="" textlink="">
        <xdr:nvSpPr>
          <xdr:cNvPr id="20" name="Chevron 19">
            <a:extLst>
              <a:ext uri="{FF2B5EF4-FFF2-40B4-BE49-F238E27FC236}">
                <a16:creationId xmlns:a16="http://schemas.microsoft.com/office/drawing/2014/main" id="{00000000-0008-0000-0200-000014000000}"/>
              </a:ext>
            </a:extLst>
          </xdr:cNvPr>
          <xdr:cNvSpPr/>
        </xdr:nvSpPr>
        <xdr:spPr>
          <a:xfrm rot="10800000">
            <a:off x="13763064" y="35859"/>
            <a:ext cx="246531" cy="448235"/>
          </a:xfrm>
          <a:prstGeom prst="chevron">
            <a:avLst/>
          </a:prstGeom>
          <a:solidFill>
            <a:schemeClr val="accent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solidFill>
                <a:schemeClr val="bg1"/>
              </a:solidFill>
            </a:endParaRPr>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6</xdr:col>
      <xdr:colOff>609599</xdr:colOff>
      <xdr:row>4</xdr:row>
      <xdr:rowOff>123824</xdr:rowOff>
    </xdr:from>
    <xdr:to>
      <xdr:col>12</xdr:col>
      <xdr:colOff>104774</xdr:colOff>
      <xdr:row>17</xdr:row>
      <xdr:rowOff>85725</xdr:rowOff>
    </xdr:to>
    <xdr:sp macro="" textlink="">
      <xdr:nvSpPr>
        <xdr:cNvPr id="4" name="TextBox 3">
          <a:extLst>
            <a:ext uri="{FF2B5EF4-FFF2-40B4-BE49-F238E27FC236}">
              <a16:creationId xmlns:a16="http://schemas.microsoft.com/office/drawing/2014/main" id="{00000000-0008-0000-0300-000004000000}"/>
            </a:ext>
          </a:extLst>
        </xdr:cNvPr>
        <xdr:cNvSpPr txBox="1"/>
      </xdr:nvSpPr>
      <xdr:spPr>
        <a:xfrm>
          <a:off x="13820774" y="1276349"/>
          <a:ext cx="7315200" cy="3228976"/>
        </a:xfrm>
        <a:prstGeom prst="rect">
          <a:avLst/>
        </a:prstGeom>
        <a:solidFill>
          <a:srgbClr val="FFF6DD"/>
        </a:solidFill>
        <a:ln w="9525" cmpd="sng">
          <a:solidFill>
            <a:schemeClr val="accent4">
              <a:lumMod val="20000"/>
              <a:lumOff val="8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rgbClr val="296B7F"/>
              </a:solidFill>
            </a:rPr>
            <a:t>&gt;&gt;&gt;</a:t>
          </a:r>
          <a:r>
            <a:rPr lang="en-US" sz="1100" baseline="0">
              <a:solidFill>
                <a:srgbClr val="296B7F"/>
              </a:solidFill>
            </a:rPr>
            <a:t> </a:t>
          </a:r>
          <a:r>
            <a:rPr lang="en-US" sz="1100">
              <a:solidFill>
                <a:srgbClr val="296B7F"/>
              </a:solidFill>
            </a:rPr>
            <a:t>Users</a:t>
          </a:r>
          <a:r>
            <a:rPr lang="en-US" sz="1100" baseline="0">
              <a:solidFill>
                <a:srgbClr val="296B7F"/>
              </a:solidFill>
            </a:rPr>
            <a:t> can add as many columns as needed. It is highly recommended to make all steps/reasons/ideas clear and well documented. </a:t>
          </a:r>
          <a:r>
            <a:rPr lang="fr-FR" sz="1100" baseline="0">
              <a:solidFill>
                <a:srgbClr val="296B7F"/>
              </a:solidFill>
              <a:effectLst/>
              <a:latin typeface="+mn-lt"/>
              <a:ea typeface="+mn-ea"/>
              <a:cs typeface="+mn-cs"/>
            </a:rPr>
            <a:t>The Status column should indicate the implementation progress of the mitigation action (the "To Do"), not the status of the challenge itself.</a:t>
          </a:r>
          <a:endParaRPr lang="en-US" sz="1100" baseline="0">
            <a:solidFill>
              <a:srgbClr val="296B7F"/>
            </a:solidFill>
          </a:endParaRPr>
        </a:p>
        <a:p>
          <a:br>
            <a:rPr lang="fr-FR" sz="1100" b="1" i="0" u="none" strike="noStrike">
              <a:solidFill>
                <a:schemeClr val="dk1"/>
              </a:solidFill>
              <a:effectLst/>
              <a:latin typeface="+mn-lt"/>
              <a:ea typeface="+mn-ea"/>
              <a:cs typeface="+mn-cs"/>
            </a:rPr>
          </a:br>
          <a:r>
            <a:rPr lang="fr-FR" sz="1100" b="1" i="0" u="none" strike="noStrike">
              <a:solidFill>
                <a:srgbClr val="296B7F"/>
              </a:solidFill>
              <a:effectLst/>
              <a:latin typeface="+mn-lt"/>
              <a:ea typeface="+mn-ea"/>
              <a:cs typeface="+mn-cs"/>
            </a:rPr>
            <a:t>Status</a:t>
          </a:r>
          <a:r>
            <a:rPr lang="fr-FR">
              <a:solidFill>
                <a:srgbClr val="296B7F"/>
              </a:solidFill>
              <a:effectLst/>
            </a:rPr>
            <a:t> </a:t>
          </a:r>
          <a:r>
            <a:rPr lang="fr-FR" sz="1100" b="1" i="0" u="none" strike="noStrike">
              <a:solidFill>
                <a:srgbClr val="296B7F"/>
              </a:solidFill>
              <a:effectLst/>
              <a:latin typeface="+mn-lt"/>
              <a:ea typeface="+mn-ea"/>
              <a:cs typeface="+mn-cs"/>
            </a:rPr>
            <a:t>Meaning</a:t>
          </a:r>
          <a:r>
            <a:rPr lang="fr-FR">
              <a:solidFill>
                <a:srgbClr val="296B7F"/>
              </a:solidFill>
              <a:effectLst/>
            </a:rPr>
            <a:t> </a:t>
          </a:r>
        </a:p>
        <a:p>
          <a:r>
            <a:rPr lang="fr-FR" sz="1100" b="0" i="0" u="none" strike="noStrike">
              <a:solidFill>
                <a:srgbClr val="296B7F"/>
              </a:solidFill>
              <a:effectLst/>
              <a:latin typeface="+mn-lt"/>
              <a:ea typeface="+mn-ea"/>
              <a:cs typeface="+mn-cs"/>
            </a:rPr>
            <a:t>Not Started =</a:t>
          </a:r>
          <a:r>
            <a:rPr lang="fr-FR">
              <a:solidFill>
                <a:srgbClr val="296B7F"/>
              </a:solidFill>
              <a:effectLst/>
            </a:rPr>
            <a:t> </a:t>
          </a:r>
          <a:r>
            <a:rPr lang="fr-FR" sz="1100" b="0" i="0" u="none" strike="noStrike">
              <a:solidFill>
                <a:srgbClr val="296B7F"/>
              </a:solidFill>
              <a:effectLst/>
              <a:latin typeface="+mn-lt"/>
              <a:ea typeface="+mn-ea"/>
              <a:cs typeface="+mn-cs"/>
            </a:rPr>
            <a:t>No action has been initiated yet</a:t>
          </a:r>
          <a:r>
            <a:rPr lang="fr-FR">
              <a:solidFill>
                <a:srgbClr val="296B7F"/>
              </a:solidFill>
              <a:effectLst/>
            </a:rPr>
            <a:t> </a:t>
          </a:r>
        </a:p>
        <a:p>
          <a:r>
            <a:rPr lang="fr-FR" sz="1100" b="0" i="0" u="none" strike="noStrike">
              <a:solidFill>
                <a:srgbClr val="296B7F"/>
              </a:solidFill>
              <a:effectLst/>
              <a:latin typeface="+mn-lt"/>
              <a:ea typeface="+mn-ea"/>
              <a:cs typeface="+mn-cs"/>
            </a:rPr>
            <a:t>Planned</a:t>
          </a:r>
          <a:r>
            <a:rPr lang="fr-FR">
              <a:solidFill>
                <a:srgbClr val="296B7F"/>
              </a:solidFill>
              <a:effectLst/>
            </a:rPr>
            <a:t> = </a:t>
          </a:r>
          <a:r>
            <a:rPr lang="fr-FR" sz="1100" b="0" i="0" u="none" strike="noStrike">
              <a:solidFill>
                <a:srgbClr val="296B7F"/>
              </a:solidFill>
              <a:effectLst/>
              <a:latin typeface="+mn-lt"/>
              <a:ea typeface="+mn-ea"/>
              <a:cs typeface="+mn-cs"/>
            </a:rPr>
            <a:t>Action has been approved and scheduled</a:t>
          </a:r>
          <a:r>
            <a:rPr lang="fr-FR">
              <a:solidFill>
                <a:srgbClr val="296B7F"/>
              </a:solidFill>
              <a:effectLst/>
            </a:rPr>
            <a:t> </a:t>
          </a:r>
        </a:p>
        <a:p>
          <a:r>
            <a:rPr lang="fr-FR" sz="1100" b="0" i="0" u="none" strike="noStrike">
              <a:solidFill>
                <a:srgbClr val="296B7F"/>
              </a:solidFill>
              <a:effectLst/>
              <a:latin typeface="+mn-lt"/>
              <a:ea typeface="+mn-ea"/>
              <a:cs typeface="+mn-cs"/>
            </a:rPr>
            <a:t>In Progress</a:t>
          </a:r>
          <a:r>
            <a:rPr lang="fr-FR">
              <a:solidFill>
                <a:srgbClr val="296B7F"/>
              </a:solidFill>
              <a:effectLst/>
            </a:rPr>
            <a:t> = </a:t>
          </a:r>
          <a:r>
            <a:rPr lang="fr-FR" sz="1100" b="0" i="0" u="none" strike="noStrike">
              <a:solidFill>
                <a:srgbClr val="296B7F"/>
              </a:solidFill>
              <a:effectLst/>
              <a:latin typeface="+mn-lt"/>
              <a:ea typeface="+mn-ea"/>
              <a:cs typeface="+mn-cs"/>
            </a:rPr>
            <a:t>Implementation has started</a:t>
          </a:r>
          <a:r>
            <a:rPr lang="fr-FR">
              <a:solidFill>
                <a:srgbClr val="296B7F"/>
              </a:solidFill>
              <a:effectLst/>
            </a:rPr>
            <a:t> </a:t>
          </a:r>
        </a:p>
        <a:p>
          <a:r>
            <a:rPr lang="fr-FR" sz="1100" b="0" i="0" u="none" strike="noStrike">
              <a:solidFill>
                <a:srgbClr val="296B7F"/>
              </a:solidFill>
              <a:effectLst/>
              <a:latin typeface="+mn-lt"/>
              <a:ea typeface="+mn-ea"/>
              <a:cs typeface="+mn-cs"/>
            </a:rPr>
            <a:t>Partially Completed =</a:t>
          </a:r>
          <a:r>
            <a:rPr lang="fr-FR">
              <a:solidFill>
                <a:srgbClr val="296B7F"/>
              </a:solidFill>
              <a:effectLst/>
            </a:rPr>
            <a:t> </a:t>
          </a:r>
          <a:r>
            <a:rPr lang="fr-FR" sz="1100" b="0" i="0" u="none" strike="noStrike">
              <a:solidFill>
                <a:srgbClr val="296B7F"/>
              </a:solidFill>
              <a:effectLst/>
              <a:latin typeface="+mn-lt"/>
              <a:ea typeface="+mn-ea"/>
              <a:cs typeface="+mn-cs"/>
            </a:rPr>
            <a:t>Some activities completed, others still pending</a:t>
          </a:r>
          <a:r>
            <a:rPr lang="fr-FR">
              <a:solidFill>
                <a:srgbClr val="296B7F"/>
              </a:solidFill>
              <a:effectLst/>
            </a:rPr>
            <a:t> </a:t>
          </a:r>
        </a:p>
        <a:p>
          <a:r>
            <a:rPr lang="fr-FR" sz="1100" b="0" i="0" u="none" strike="noStrike">
              <a:solidFill>
                <a:srgbClr val="296B7F"/>
              </a:solidFill>
              <a:effectLst/>
              <a:latin typeface="+mn-lt"/>
              <a:ea typeface="+mn-ea"/>
              <a:cs typeface="+mn-cs"/>
            </a:rPr>
            <a:t>Completed</a:t>
          </a:r>
          <a:r>
            <a:rPr lang="fr-FR">
              <a:solidFill>
                <a:srgbClr val="296B7F"/>
              </a:solidFill>
              <a:effectLst/>
            </a:rPr>
            <a:t> = </a:t>
          </a:r>
          <a:r>
            <a:rPr lang="fr-FR" sz="1100" b="0" i="0" u="none" strike="noStrike">
              <a:solidFill>
                <a:srgbClr val="296B7F"/>
              </a:solidFill>
              <a:effectLst/>
              <a:latin typeface="+mn-lt"/>
              <a:ea typeface="+mn-ea"/>
              <a:cs typeface="+mn-cs"/>
            </a:rPr>
            <a:t>Action fully implemented</a:t>
          </a:r>
          <a:r>
            <a:rPr lang="fr-FR">
              <a:solidFill>
                <a:srgbClr val="296B7F"/>
              </a:solidFill>
              <a:effectLst/>
            </a:rPr>
            <a:t> </a:t>
          </a:r>
        </a:p>
        <a:p>
          <a:r>
            <a:rPr lang="fr-FR" sz="1100" b="0" i="0" u="none" strike="noStrike">
              <a:solidFill>
                <a:srgbClr val="296B7F"/>
              </a:solidFill>
              <a:effectLst/>
              <a:latin typeface="+mn-lt"/>
              <a:ea typeface="+mn-ea"/>
              <a:cs typeface="+mn-cs"/>
            </a:rPr>
            <a:t>On Hold</a:t>
          </a:r>
          <a:r>
            <a:rPr lang="fr-FR">
              <a:solidFill>
                <a:srgbClr val="296B7F"/>
              </a:solidFill>
              <a:effectLst/>
            </a:rPr>
            <a:t> = </a:t>
          </a:r>
          <a:r>
            <a:rPr lang="fr-FR" sz="1100" b="0" i="0" u="none" strike="noStrike">
              <a:solidFill>
                <a:srgbClr val="296B7F"/>
              </a:solidFill>
              <a:effectLst/>
              <a:latin typeface="+mn-lt"/>
              <a:ea typeface="+mn-ea"/>
              <a:cs typeface="+mn-cs"/>
            </a:rPr>
            <a:t>Temporarily suspended</a:t>
          </a:r>
          <a:r>
            <a:rPr lang="fr-FR">
              <a:solidFill>
                <a:srgbClr val="296B7F"/>
              </a:solidFill>
              <a:effectLst/>
            </a:rPr>
            <a:t> </a:t>
          </a:r>
        </a:p>
        <a:p>
          <a:r>
            <a:rPr lang="fr-FR" sz="1100" b="0" i="0" u="none" strike="noStrike">
              <a:solidFill>
                <a:srgbClr val="296B7F"/>
              </a:solidFill>
              <a:effectLst/>
              <a:latin typeface="+mn-lt"/>
              <a:ea typeface="+mn-ea"/>
              <a:cs typeface="+mn-cs"/>
            </a:rPr>
            <a:t>Delayed =</a:t>
          </a:r>
          <a:r>
            <a:rPr lang="fr-FR">
              <a:solidFill>
                <a:srgbClr val="296B7F"/>
              </a:solidFill>
              <a:effectLst/>
            </a:rPr>
            <a:t> </a:t>
          </a:r>
          <a:r>
            <a:rPr lang="fr-FR" sz="1100" b="0" i="0" u="none" strike="noStrike">
              <a:solidFill>
                <a:srgbClr val="296B7F"/>
              </a:solidFill>
              <a:effectLst/>
              <a:latin typeface="+mn-lt"/>
              <a:ea typeface="+mn-ea"/>
              <a:cs typeface="+mn-cs"/>
            </a:rPr>
            <a:t>Implementation behind schedule</a:t>
          </a:r>
          <a:r>
            <a:rPr lang="fr-FR">
              <a:solidFill>
                <a:srgbClr val="296B7F"/>
              </a:solidFill>
              <a:effectLst/>
            </a:rPr>
            <a:t> </a:t>
          </a:r>
        </a:p>
        <a:p>
          <a:r>
            <a:rPr lang="fr-FR" sz="1100" b="0" i="0" u="none" strike="noStrike">
              <a:solidFill>
                <a:srgbClr val="296B7F"/>
              </a:solidFill>
              <a:effectLst/>
              <a:latin typeface="+mn-lt"/>
              <a:ea typeface="+mn-ea"/>
              <a:cs typeface="+mn-cs"/>
            </a:rPr>
            <a:t>Cancelled</a:t>
          </a:r>
          <a:r>
            <a:rPr lang="fr-FR">
              <a:solidFill>
                <a:srgbClr val="296B7F"/>
              </a:solidFill>
              <a:effectLst/>
            </a:rPr>
            <a:t> = </a:t>
          </a:r>
          <a:r>
            <a:rPr lang="fr-FR" sz="1100" b="0" i="0" u="none" strike="noStrike">
              <a:solidFill>
                <a:srgbClr val="296B7F"/>
              </a:solidFill>
              <a:effectLst/>
              <a:latin typeface="+mn-lt"/>
              <a:ea typeface="+mn-ea"/>
              <a:cs typeface="+mn-cs"/>
            </a:rPr>
            <a:t>Action will not be implemented</a:t>
          </a:r>
          <a:r>
            <a:rPr lang="fr-FR">
              <a:solidFill>
                <a:srgbClr val="296B7F"/>
              </a:solidFill>
              <a:effectLst/>
            </a:rPr>
            <a:t> </a:t>
          </a:r>
        </a:p>
        <a:p>
          <a:endParaRPr lang="en-US" sz="1100" baseline="0">
            <a:solidFill>
              <a:srgbClr val="296B7F"/>
            </a:solidFill>
          </a:endParaRPr>
        </a:p>
      </xdr:txBody>
    </xdr:sp>
    <xdr:clientData/>
  </xdr:twoCellAnchor>
  <xdr:twoCellAnchor>
    <xdr:from>
      <xdr:col>7</xdr:col>
      <xdr:colOff>161925</xdr:colOff>
      <xdr:row>1</xdr:row>
      <xdr:rowOff>19050</xdr:rowOff>
    </xdr:from>
    <xdr:to>
      <xdr:col>8</xdr:col>
      <xdr:colOff>76201</xdr:colOff>
      <xdr:row>2</xdr:row>
      <xdr:rowOff>68916</xdr:rowOff>
    </xdr:to>
    <xdr:grpSp>
      <xdr:nvGrpSpPr>
        <xdr:cNvPr id="9" name="Group 8">
          <a:hlinkClick xmlns:r="http://schemas.openxmlformats.org/officeDocument/2006/relationships" r:id="rId1"/>
          <a:extLst>
            <a:ext uri="{FF2B5EF4-FFF2-40B4-BE49-F238E27FC236}">
              <a16:creationId xmlns:a16="http://schemas.microsoft.com/office/drawing/2014/main" id="{00000000-0008-0000-0300-000009000000}"/>
            </a:ext>
          </a:extLst>
        </xdr:cNvPr>
        <xdr:cNvGrpSpPr/>
      </xdr:nvGrpSpPr>
      <xdr:grpSpPr>
        <a:xfrm>
          <a:off x="16943070" y="247650"/>
          <a:ext cx="687706" cy="400386"/>
          <a:chOff x="13379823" y="33618"/>
          <a:chExt cx="629772" cy="450476"/>
        </a:xfrm>
      </xdr:grpSpPr>
      <xdr:sp macro="" textlink="">
        <xdr:nvSpPr>
          <xdr:cNvPr id="10" name="Chevron 9">
            <a:extLst>
              <a:ext uri="{FF2B5EF4-FFF2-40B4-BE49-F238E27FC236}">
                <a16:creationId xmlns:a16="http://schemas.microsoft.com/office/drawing/2014/main" id="{00000000-0008-0000-0300-00000A000000}"/>
              </a:ext>
            </a:extLst>
          </xdr:cNvPr>
          <xdr:cNvSpPr/>
        </xdr:nvSpPr>
        <xdr:spPr>
          <a:xfrm rot="10800000">
            <a:off x="13379823" y="33618"/>
            <a:ext cx="246531" cy="448235"/>
          </a:xfrm>
          <a:prstGeom prst="chevron">
            <a:avLst/>
          </a:prstGeom>
          <a:solidFill>
            <a:schemeClr val="accent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solidFill>
                <a:schemeClr val="tx1"/>
              </a:solidFill>
            </a:endParaRPr>
          </a:p>
        </xdr:txBody>
      </xdr:sp>
      <xdr:sp macro="" textlink="">
        <xdr:nvSpPr>
          <xdr:cNvPr id="11" name="Chevron 10">
            <a:extLst>
              <a:ext uri="{FF2B5EF4-FFF2-40B4-BE49-F238E27FC236}">
                <a16:creationId xmlns:a16="http://schemas.microsoft.com/office/drawing/2014/main" id="{00000000-0008-0000-0300-00000B000000}"/>
              </a:ext>
            </a:extLst>
          </xdr:cNvPr>
          <xdr:cNvSpPr/>
        </xdr:nvSpPr>
        <xdr:spPr>
          <a:xfrm rot="10800000">
            <a:off x="13565841" y="33618"/>
            <a:ext cx="246531" cy="448235"/>
          </a:xfrm>
          <a:prstGeom prst="chevron">
            <a:avLst/>
          </a:prstGeom>
          <a:solidFill>
            <a:schemeClr val="accent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solidFill>
                <a:schemeClr val="tx1"/>
              </a:solidFill>
            </a:endParaRPr>
          </a:p>
        </xdr:txBody>
      </xdr:sp>
      <xdr:sp macro="" textlink="">
        <xdr:nvSpPr>
          <xdr:cNvPr id="12" name="Chevron 11">
            <a:extLst>
              <a:ext uri="{FF2B5EF4-FFF2-40B4-BE49-F238E27FC236}">
                <a16:creationId xmlns:a16="http://schemas.microsoft.com/office/drawing/2014/main" id="{00000000-0008-0000-0300-00000C000000}"/>
              </a:ext>
            </a:extLst>
          </xdr:cNvPr>
          <xdr:cNvSpPr/>
        </xdr:nvSpPr>
        <xdr:spPr>
          <a:xfrm rot="10800000">
            <a:off x="13763064" y="35859"/>
            <a:ext cx="246531" cy="448235"/>
          </a:xfrm>
          <a:prstGeom prst="chevron">
            <a:avLst/>
          </a:prstGeom>
          <a:solidFill>
            <a:schemeClr val="accent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solidFill>
                <a:schemeClr val="bg1"/>
              </a:solidFill>
            </a:endParaRPr>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user\OneDrive\Desktop\Impact-Effort-Matrix-Someka-Excel-Template-V2-Free_Versio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x"/>
      <sheetName val="Cal"/>
      <sheetName val="ToU"/>
    </sheetNames>
    <sheetDataSet>
      <sheetData sheetId="0"/>
      <sheetData sheetId="1">
        <row r="4">
          <cell r="B4" t="str">
            <v>Task Completion Rate: 50%</v>
          </cell>
        </row>
      </sheetData>
      <sheetData sheetId="2"/>
    </sheetDataSet>
  </externalBook>
</externalLink>
</file>

<file path=xl/theme/theme1.xml><?xml version="1.0" encoding="utf-8"?>
<a:theme xmlns:a="http://schemas.openxmlformats.org/drawingml/2006/main" name="Thème Cerise+SPTF">
  <a:themeElements>
    <a:clrScheme name="cerise-sptf-colors">
      <a:dk1>
        <a:srgbClr val="2A3049"/>
      </a:dk1>
      <a:lt1>
        <a:srgbClr val="000000"/>
      </a:lt1>
      <a:dk2>
        <a:srgbClr val="2EA092"/>
      </a:dk2>
      <a:lt2>
        <a:srgbClr val="5FD394"/>
      </a:lt2>
      <a:accent1>
        <a:srgbClr val="F3736C"/>
      </a:accent1>
      <a:accent2>
        <a:srgbClr val="5AC0EB"/>
      </a:accent2>
      <a:accent3>
        <a:srgbClr val="CE8AE4"/>
      </a:accent3>
      <a:accent4>
        <a:srgbClr val="F4A261"/>
      </a:accent4>
      <a:accent5>
        <a:srgbClr val="5B78E4"/>
      </a:accent5>
      <a:accent6>
        <a:srgbClr val="E8C46A"/>
      </a:accent6>
      <a:hlink>
        <a:srgbClr val="5B78E4"/>
      </a:hlink>
      <a:folHlink>
        <a:srgbClr val="2EA092"/>
      </a:folHlink>
    </a:clrScheme>
    <a:fontScheme name="CERISE+SPTF">
      <a:majorFont>
        <a:latin typeface="Work Sans"/>
        <a:ea typeface=""/>
        <a:cs typeface=""/>
      </a:majorFont>
      <a:minorFont>
        <a:latin typeface="Work Sans"/>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Theme Cerise+SPTF_ppt" id="{C57D15DA-62C8-47E7-BD50-D9F497E332A7}" vid="{307F737B-52FB-4BD5-B173-C0A3DAEECB58}"/>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S20"/>
  <sheetViews>
    <sheetView showGridLines="0" tabSelected="1" zoomScale="120" zoomScaleNormal="120" workbookViewId="0"/>
  </sheetViews>
  <sheetFormatPr baseColWidth="10" defaultColWidth="9.0859375" defaultRowHeight="17.7"/>
  <cols>
    <col min="2" max="2" width="15.0859375" customWidth="1"/>
  </cols>
  <sheetData>
    <row r="2" spans="2:19" ht="15" customHeight="1">
      <c r="B2" s="53" t="s">
        <v>16</v>
      </c>
      <c r="C2" s="53"/>
      <c r="D2" s="53"/>
      <c r="E2" s="53"/>
      <c r="F2" s="53"/>
      <c r="G2" s="53"/>
      <c r="H2" s="53"/>
      <c r="I2" s="53"/>
      <c r="J2" s="53"/>
      <c r="K2" s="53"/>
      <c r="L2" s="53"/>
      <c r="M2" s="53"/>
      <c r="N2" s="53"/>
      <c r="O2" s="53"/>
      <c r="P2" s="53"/>
      <c r="Q2" s="53"/>
      <c r="R2" s="53"/>
      <c r="S2" s="53"/>
    </row>
    <row r="3" spans="2:19" ht="15" customHeight="1">
      <c r="B3" s="53"/>
      <c r="C3" s="53"/>
      <c r="D3" s="53"/>
      <c r="E3" s="53"/>
      <c r="F3" s="53"/>
      <c r="G3" s="53"/>
      <c r="H3" s="53"/>
      <c r="I3" s="53"/>
      <c r="J3" s="53"/>
      <c r="K3" s="53"/>
      <c r="L3" s="53"/>
      <c r="M3" s="53"/>
      <c r="N3" s="53"/>
      <c r="O3" s="53"/>
      <c r="P3" s="53"/>
      <c r="Q3" s="53"/>
      <c r="R3" s="53"/>
      <c r="S3" s="53"/>
    </row>
    <row r="4" spans="2:19" s="32" customFormat="1" ht="64.5" customHeight="1">
      <c r="B4" s="54" t="s">
        <v>77</v>
      </c>
      <c r="C4" s="54"/>
      <c r="D4" s="54"/>
      <c r="E4" s="54"/>
      <c r="F4" s="54"/>
      <c r="G4" s="54"/>
      <c r="H4" s="54"/>
      <c r="I4" s="54"/>
      <c r="J4" s="54"/>
      <c r="K4" s="54"/>
      <c r="L4" s="54"/>
      <c r="O4" s="52" t="s">
        <v>76</v>
      </c>
    </row>
    <row r="5" spans="2:19" ht="18.899999999999999">
      <c r="B5" s="49" t="s">
        <v>26</v>
      </c>
      <c r="C5" s="49"/>
      <c r="D5" s="49"/>
      <c r="E5" s="49"/>
    </row>
    <row r="6" spans="2:19" ht="48.75" customHeight="1">
      <c r="B6" s="55" t="s">
        <v>27</v>
      </c>
      <c r="C6" s="55"/>
      <c r="D6" s="55"/>
      <c r="E6" s="55"/>
      <c r="F6" s="55"/>
      <c r="G6" s="55"/>
      <c r="H6" s="55"/>
      <c r="I6" s="55"/>
      <c r="J6" s="55"/>
      <c r="K6" s="55"/>
      <c r="L6" s="55"/>
    </row>
    <row r="7" spans="2:19" ht="18.899999999999999">
      <c r="B7" s="33"/>
      <c r="C7" s="33"/>
      <c r="D7" s="33"/>
      <c r="E7" s="33"/>
    </row>
    <row r="8" spans="2:19" ht="18.899999999999999">
      <c r="B8" s="33"/>
      <c r="C8" s="33"/>
      <c r="D8" s="33"/>
      <c r="E8" s="33"/>
    </row>
    <row r="9" spans="2:19" ht="18.899999999999999">
      <c r="B9" s="33"/>
      <c r="C9" s="33"/>
      <c r="D9" s="33"/>
      <c r="E9" s="33"/>
    </row>
    <row r="10" spans="2:19" ht="18.899999999999999">
      <c r="B10" s="33"/>
      <c r="C10" s="33"/>
      <c r="D10" s="33"/>
      <c r="E10" s="33"/>
    </row>
    <row r="11" spans="2:19" ht="18.899999999999999">
      <c r="B11" s="33"/>
      <c r="C11" s="33"/>
      <c r="D11" s="33"/>
      <c r="E11" s="33"/>
    </row>
    <row r="12" spans="2:19" ht="18.899999999999999">
      <c r="B12" s="34"/>
      <c r="C12" s="34"/>
      <c r="D12" s="34"/>
      <c r="E12" s="34"/>
    </row>
    <row r="13" spans="2:19" ht="3" customHeight="1">
      <c r="B13" s="34"/>
      <c r="C13" s="34"/>
      <c r="D13" s="34"/>
      <c r="E13" s="34"/>
    </row>
    <row r="14" spans="2:19" ht="18.899999999999999">
      <c r="B14" s="49" t="s">
        <v>28</v>
      </c>
      <c r="C14" s="49"/>
      <c r="D14" s="49"/>
      <c r="E14" s="49"/>
    </row>
    <row r="15" spans="2:19" ht="61.8" customHeight="1">
      <c r="B15" s="55" t="s">
        <v>70</v>
      </c>
      <c r="C15" s="55"/>
      <c r="D15" s="55"/>
      <c r="E15" s="55"/>
      <c r="F15" s="55"/>
      <c r="G15" s="55"/>
      <c r="H15" s="55"/>
      <c r="I15" s="55"/>
      <c r="J15" s="55"/>
      <c r="K15" s="55"/>
      <c r="L15" s="55"/>
    </row>
    <row r="16" spans="2:19" ht="83.1" customHeight="1">
      <c r="B16" s="34"/>
      <c r="C16" s="34"/>
      <c r="D16" s="34"/>
      <c r="E16" s="34"/>
    </row>
    <row r="17" spans="2:12" ht="18.899999999999999">
      <c r="B17" s="49" t="s">
        <v>17</v>
      </c>
      <c r="C17" s="49"/>
      <c r="D17" s="49"/>
      <c r="E17" s="49"/>
    </row>
    <row r="18" spans="2:12" ht="48" customHeight="1">
      <c r="B18" s="55" t="s">
        <v>31</v>
      </c>
      <c r="C18" s="55"/>
      <c r="D18" s="55"/>
      <c r="E18" s="55"/>
      <c r="F18" s="55"/>
      <c r="G18" s="55"/>
      <c r="H18" s="55"/>
      <c r="I18" s="55"/>
      <c r="J18" s="55"/>
      <c r="K18" s="55"/>
      <c r="L18" s="55"/>
    </row>
    <row r="19" spans="2:12">
      <c r="B19" s="48"/>
      <c r="C19" s="48"/>
      <c r="D19" s="48"/>
      <c r="E19" s="48"/>
      <c r="F19" s="48"/>
      <c r="G19" s="48"/>
      <c r="H19" s="48"/>
      <c r="I19" s="48"/>
      <c r="J19" s="48"/>
      <c r="K19" s="48"/>
      <c r="L19" s="48"/>
    </row>
    <row r="20" spans="2:12" ht="25.2">
      <c r="B20" s="35"/>
    </row>
  </sheetData>
  <mergeCells count="9">
    <mergeCell ref="B4:L4"/>
    <mergeCell ref="B6:L6"/>
    <mergeCell ref="B15:L15"/>
    <mergeCell ref="B19:L19"/>
    <mergeCell ref="B18:L18"/>
    <mergeCell ref="B5:E5"/>
    <mergeCell ref="B14:E14"/>
    <mergeCell ref="B17:E17"/>
    <mergeCell ref="B2:S3"/>
  </mergeCells>
  <hyperlinks>
    <hyperlink ref="B5:E5" location="'Impact Effort Matrix'!A1" display="I Impact effoert matrix " xr:uid="{00000000-0004-0000-0000-000000000000}"/>
    <hyperlink ref="B14:E14" location="'Priorities Matrix'!A1" display="II Priorties Matrix " xr:uid="{00000000-0004-0000-0000-000001000000}"/>
    <hyperlink ref="B17:E17" location="'Challenges '!A1" display="III Challenges " xr:uid="{5380EE1F-0AD8-4636-9235-D8755B19BA19}"/>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I47"/>
  <sheetViews>
    <sheetView showGridLines="0" topLeftCell="E1" zoomScaleNormal="100" workbookViewId="0">
      <selection activeCell="E17" sqref="E17"/>
    </sheetView>
  </sheetViews>
  <sheetFormatPr baseColWidth="10" defaultColWidth="9.0859375" defaultRowHeight="12.3"/>
  <cols>
    <col min="1" max="1" width="9.0859375" style="6" customWidth="1"/>
    <col min="2" max="2" width="3.6953125" style="71" customWidth="1"/>
    <col min="3" max="3" width="41" style="71" customWidth="1"/>
    <col min="4" max="4" width="8.6953125" style="71" customWidth="1"/>
    <col min="5" max="5" width="8.6953125" style="89" customWidth="1"/>
    <col min="6" max="6" width="11.51953125" style="71" customWidth="1"/>
    <col min="7" max="7" width="3.6953125" style="71" customWidth="1"/>
    <col min="8" max="8" width="45.6953125" style="71" customWidth="1"/>
    <col min="9" max="9" width="3.0859375" style="71" customWidth="1"/>
    <col min="10" max="10" width="3.6953125" style="71" customWidth="1"/>
    <col min="11" max="11" width="45.6953125" style="71" customWidth="1"/>
    <col min="12" max="12" width="8.6953125" style="71" customWidth="1"/>
    <col min="13" max="13" width="9.0859375" style="7"/>
    <col min="14" max="14" width="9.0859375" style="7" customWidth="1"/>
    <col min="15" max="35" width="9.0859375" style="7"/>
    <col min="36" max="16384" width="9.0859375" style="6"/>
  </cols>
  <sheetData>
    <row r="1" spans="1:15" ht="23.25" customHeight="1">
      <c r="A1" s="101"/>
      <c r="B1" s="102" t="s">
        <v>15</v>
      </c>
      <c r="C1" s="102"/>
      <c r="D1" s="102"/>
      <c r="E1" s="102"/>
      <c r="F1" s="102"/>
      <c r="G1" s="102"/>
      <c r="H1" s="102"/>
      <c r="I1" s="102"/>
      <c r="J1" s="102"/>
      <c r="K1" s="102"/>
      <c r="L1" s="102"/>
      <c r="M1" s="36"/>
      <c r="N1" s="37" t="s">
        <v>25</v>
      </c>
      <c r="O1" s="50" t="s">
        <v>24</v>
      </c>
    </row>
    <row r="2" spans="1:15" ht="23.25" customHeight="1">
      <c r="B2" s="103"/>
      <c r="C2" s="103"/>
      <c r="D2" s="103"/>
      <c r="E2" s="103"/>
      <c r="F2" s="103"/>
      <c r="G2" s="103"/>
      <c r="H2" s="103"/>
      <c r="I2" s="103"/>
      <c r="J2" s="103"/>
      <c r="K2" s="103"/>
      <c r="L2" s="103"/>
      <c r="M2" s="36"/>
      <c r="N2" s="38"/>
      <c r="O2" s="50"/>
    </row>
    <row r="3" spans="1:15">
      <c r="B3" s="56"/>
      <c r="C3" s="57"/>
      <c r="D3" s="57"/>
      <c r="E3" s="58"/>
      <c r="F3" s="57"/>
      <c r="G3" s="57"/>
      <c r="H3" s="57"/>
      <c r="I3" s="57"/>
      <c r="J3" s="57"/>
      <c r="K3" s="57"/>
      <c r="L3" s="59"/>
    </row>
    <row r="4" spans="1:15" ht="18" customHeight="1">
      <c r="B4" s="60"/>
      <c r="C4" s="93" t="s">
        <v>0</v>
      </c>
      <c r="D4" s="93" t="s">
        <v>1</v>
      </c>
      <c r="E4" s="93" t="s">
        <v>2</v>
      </c>
      <c r="F4" s="61"/>
      <c r="G4" s="62" t="s">
        <v>32</v>
      </c>
      <c r="H4" s="62"/>
      <c r="I4" s="63"/>
      <c r="J4" s="62" t="s">
        <v>37</v>
      </c>
      <c r="K4" s="62"/>
      <c r="L4" s="64"/>
    </row>
    <row r="5" spans="1:15">
      <c r="B5" s="60"/>
      <c r="C5" s="91" t="s">
        <v>71</v>
      </c>
      <c r="D5" s="92" t="s">
        <v>3</v>
      </c>
      <c r="E5" s="92" t="s">
        <v>3</v>
      </c>
      <c r="F5" s="61"/>
      <c r="G5" s="68" t="s">
        <v>6</v>
      </c>
      <c r="H5" s="69" t="str" cm="1">
        <f t="array" ref="H5">IFERROR(INDEX($C$5:$C$44,SMALL(IF((LEN($C$5:$C$44)&lt;&gt;0)*($D$5:$D$44="High")*($E$5:$E$44="High"),ROW($C$5:$C$44)-ROW($C$4),""),ROW(D5)-ROW($C$4))),"")</f>
        <v>Develop Sustainability Dashboard</v>
      </c>
      <c r="I5" s="70"/>
      <c r="J5" s="68" t="s">
        <v>6</v>
      </c>
      <c r="K5" s="69" t="str" cm="1">
        <f t="array" ref="K5">IFERROR(INDEX($C$5:$C$44,SMALL(IF((LEN($C$5:$C$44)&lt;&gt;0)*($D$5:$D$44="Low")*($E$5:$E$44="High"),ROW($C$5:$C$44)-ROW($C$4),""),ROW(C5)-ROW($C$4))),"")</f>
        <v>Establish Stakeholder Grievance Mechanism</v>
      </c>
      <c r="L5" s="64"/>
    </row>
    <row r="6" spans="1:15">
      <c r="B6" s="60"/>
      <c r="C6" s="90" t="s">
        <v>35</v>
      </c>
      <c r="D6" s="66" t="s">
        <v>4</v>
      </c>
      <c r="E6" s="67" t="s">
        <v>3</v>
      </c>
      <c r="G6" s="72" t="s">
        <v>6</v>
      </c>
      <c r="H6" s="69" t="str" cm="1">
        <f t="array" ref="H6">IFERROR(INDEX($C$5:$C$44,SMALL(IF((LEN($C$5:$C$44)&lt;&gt;0)*($D$5:$D$44="High")*($E$5:$E$44="High"),ROW($C$5:$C$44)-ROW($C$4),""),ROW(D6)-ROW($C$4))),"")</f>
        <v>Develop Environmental Management Plan</v>
      </c>
      <c r="I6" s="70"/>
      <c r="J6" s="72" t="s">
        <v>6</v>
      </c>
      <c r="K6" s="69" t="str" cm="1">
        <f t="array" ref="K6">IFERROR(INDEX($C$5:$C$44,SMALL(IF((LEN($C$5:$C$44)&lt;&gt;0)*($D$5:$D$44="Low")*($E$5:$E$44="High"),ROW($C$5:$C$44)-ROW($C$4),""),ROW(C6)-ROW($C$4))),"")</f>
        <v>Train Field Officers on RAI Principles / CP Standards</v>
      </c>
      <c r="L6" s="64"/>
    </row>
    <row r="7" spans="1:15">
      <c r="B7" s="60"/>
      <c r="C7" s="65" t="s">
        <v>38</v>
      </c>
      <c r="D7" s="66" t="s">
        <v>11</v>
      </c>
      <c r="E7" s="67" t="s">
        <v>3</v>
      </c>
      <c r="G7" s="72" t="s">
        <v>6</v>
      </c>
      <c r="H7" s="69" t="str" cm="1">
        <f t="array" ref="H7">IFERROR(INDEX($C$5:$C$44,SMALL(IF((LEN($C$5:$C$44)&lt;&gt;0)*($D$5:$D$44="High")*($E$5:$E$44="High"),ROW($C$5:$C$44)-ROW($C$4),""),ROW(D7)-ROW($C$4))),"")</f>
        <v>Implement Product Traceability System</v>
      </c>
      <c r="I7" s="70"/>
      <c r="J7" s="72" t="s">
        <v>6</v>
      </c>
      <c r="K7" s="69" t="str" cm="1">
        <f t="array" ref="K7">IFERROR(INDEX($C$5:$C$44,SMALL(IF((LEN($C$5:$C$44)&lt;&gt;0)*($D$5:$D$44="Low")*($E$5:$E$44="High"),ROW($C$5:$C$44)-ROW($C$4),""),ROW(C7)-ROW($C$4))),"")</f>
        <v>Create Farmer Feedback System</v>
      </c>
      <c r="L7" s="64"/>
    </row>
    <row r="8" spans="1:15">
      <c r="B8" s="60"/>
      <c r="C8" s="65" t="s">
        <v>39</v>
      </c>
      <c r="D8" s="66" t="s">
        <v>3</v>
      </c>
      <c r="E8" s="67" t="s">
        <v>3</v>
      </c>
      <c r="G8" s="72"/>
      <c r="H8" s="69" t="str" cm="1">
        <f t="array" ref="H8">IFERROR(INDEX($C$5:$C$44,SMALL(IF((LEN($C$5:$C$44)&lt;&gt;0)*($D$5:$D$44="High")*($E$5:$E$44="High"),ROW($C$5:$C$44)-ROW($C$4),""),ROW(D8)-ROW($C$4))),"")</f>
        <v/>
      </c>
      <c r="I8" s="70"/>
      <c r="J8" s="72" t="s">
        <v>5</v>
      </c>
      <c r="K8" s="69" t="str" cm="1">
        <f t="array" ref="K8">IFERROR(INDEX($C$5:$C$44,SMALL(IF((LEN($C$5:$C$44)&lt;&gt;0)*($D$5:$D$44="Low")*($E$5:$E$44="High"),ROW($C$5:$C$44)-ROW($C$4),""),ROW(C8)-ROW($C$4))),"")</f>
        <v>Create Sustainability KPI Framework</v>
      </c>
      <c r="L8" s="64"/>
    </row>
    <row r="9" spans="1:15" ht="14.7" customHeight="1">
      <c r="B9" s="60"/>
      <c r="C9" s="65" t="s">
        <v>72</v>
      </c>
      <c r="D9" s="66" t="s">
        <v>4</v>
      </c>
      <c r="E9" s="67" t="s">
        <v>3</v>
      </c>
      <c r="G9" s="72"/>
      <c r="H9" s="69" t="str" cm="1">
        <f t="array" ref="H9">IFERROR(INDEX($C$5:$C$44,SMALL(IF((LEN($C$5:$C$44)&lt;&gt;0)*($D$5:$D$44="High")*($E$5:$E$44="High"),ROW($C$5:$C$44)-ROW($C$4),""),ROW(D9)-ROW($C$4))),"")</f>
        <v/>
      </c>
      <c r="I9" s="70"/>
      <c r="J9" s="72"/>
      <c r="K9" s="69" t="str" cm="1">
        <f t="array" ref="K9">IFERROR(INDEX($C$5:$C$44,SMALL(IF((LEN($C$5:$C$44)&lt;&gt;0)*($D$5:$D$44="Low")*($E$5:$E$44="High"),ROW($C$5:$C$44)-ROW($C$4),""),ROW(C9)-ROW($C$4))),"")</f>
        <v/>
      </c>
      <c r="L9" s="64"/>
    </row>
    <row r="10" spans="1:15">
      <c r="B10" s="60"/>
      <c r="C10" s="65" t="s">
        <v>36</v>
      </c>
      <c r="D10" s="66" t="s">
        <v>4</v>
      </c>
      <c r="E10" s="67" t="s">
        <v>3</v>
      </c>
      <c r="G10" s="72"/>
      <c r="H10" s="69" t="str" cm="1">
        <f t="array" ref="H10">IFERROR(INDEX($C$5:$C$44,SMALL(IF((LEN($C$5:$C$44)&lt;&gt;0)*($D$5:$D$44="High")*($E$5:$E$44="High"),ROW($C$5:$C$44)-ROW($C$4),""),ROW(D10)-ROW($C$4))),"")</f>
        <v/>
      </c>
      <c r="I10" s="70"/>
      <c r="J10" s="72"/>
      <c r="K10" s="69" t="str" cm="1">
        <f t="array" ref="K10">IFERROR(INDEX($C$5:$C$44,SMALL(IF((LEN($C$5:$C$44)&lt;&gt;0)*($D$5:$D$44="Low")*($E$5:$E$44="High"),ROW($C$5:$C$44)-ROW($C$4),""),ROW(C10)-ROW($C$4))),"")</f>
        <v/>
      </c>
      <c r="L10" s="64"/>
    </row>
    <row r="11" spans="1:15">
      <c r="B11" s="60"/>
      <c r="C11" s="65" t="s">
        <v>40</v>
      </c>
      <c r="D11" s="66" t="s">
        <v>11</v>
      </c>
      <c r="E11" s="67" t="s">
        <v>11</v>
      </c>
      <c r="G11" s="72"/>
      <c r="H11" s="69" t="str" cm="1">
        <f t="array" ref="H11">IFERROR(INDEX($C$5:$C$44,SMALL(IF((LEN($C$5:$C$44)&lt;&gt;0)*($D$5:$D$44="High")*($E$5:$E$44="High"),ROW($C$5:$C$44)-ROW($C$4),""),ROW(D11)-ROW($C$4))),"")</f>
        <v/>
      </c>
      <c r="I11" s="70"/>
      <c r="J11" s="72"/>
      <c r="K11" s="69" t="str" cm="1">
        <f t="array" ref="K11">IFERROR(INDEX($C$5:$C$44,SMALL(IF((LEN($C$5:$C$44)&lt;&gt;0)*($D$5:$D$44="Low")*($E$5:$E$44="High"),ROW($C$5:$C$44)-ROW($C$4),""),ROW(C11)-ROW($C$4))),"")</f>
        <v/>
      </c>
      <c r="L11" s="64"/>
    </row>
    <row r="12" spans="1:15">
      <c r="B12" s="60"/>
      <c r="C12" s="65" t="s">
        <v>41</v>
      </c>
      <c r="D12" s="66" t="s">
        <v>4</v>
      </c>
      <c r="E12" s="67" t="s">
        <v>11</v>
      </c>
      <c r="G12" s="72"/>
      <c r="H12" s="69" t="str" cm="1">
        <f t="array" ref="H12">IFERROR(INDEX($C$5:$C$44,SMALL(IF((LEN($C$5:$C$44)&lt;&gt;0)*($D$5:$D$44="High")*($E$5:$E$44="High"),ROW($C$5:$C$44)-ROW($C$4),""),ROW(D12)-ROW($C$4))),"")</f>
        <v/>
      </c>
      <c r="I12" s="70"/>
      <c r="J12" s="72"/>
      <c r="K12" s="69" t="str" cm="1">
        <f t="array" ref="K12">IFERROR(INDEX($C$5:$C$44,SMALL(IF((LEN($C$5:$C$44)&lt;&gt;0)*($D$5:$D$44="Low")*($E$5:$E$44="High"),ROW($C$5:$C$44)-ROW($C$4),""),ROW(C12)-ROW($C$4))),"")</f>
        <v/>
      </c>
      <c r="L12" s="64"/>
    </row>
    <row r="13" spans="1:15">
      <c r="B13" s="60"/>
      <c r="C13" s="65" t="s">
        <v>42</v>
      </c>
      <c r="D13" s="66" t="s">
        <v>3</v>
      </c>
      <c r="E13" s="67" t="s">
        <v>3</v>
      </c>
      <c r="G13" s="72"/>
      <c r="H13" s="69" t="str" cm="1">
        <f t="array" ref="H13">IFERROR(INDEX($C$5:$C$44,SMALL(IF((LEN($C$5:$C$44)&lt;&gt;0)*($D$5:$D$44="High")*($E$5:$E$44="High"),ROW($C$5:$C$44)-ROW($C$4),""),ROW(D13)-ROW($C$4))),"")</f>
        <v/>
      </c>
      <c r="I13" s="70"/>
      <c r="J13" s="72"/>
      <c r="K13" s="69" t="str" cm="1">
        <f t="array" ref="K13">IFERROR(INDEX($C$5:$C$44,SMALL(IF((LEN($C$5:$C$44)&lt;&gt;0)*($D$5:$D$44="Low")*($E$5:$E$44="High"),ROW($C$5:$C$44)-ROW($C$4),""),ROW(C13)-ROW($C$4))),"")</f>
        <v/>
      </c>
      <c r="L13" s="64"/>
    </row>
    <row r="14" spans="1:15">
      <c r="B14" s="60"/>
      <c r="C14" s="65" t="s">
        <v>43</v>
      </c>
      <c r="D14" s="66" t="s">
        <v>11</v>
      </c>
      <c r="E14" s="67" t="s">
        <v>3</v>
      </c>
      <c r="G14" s="73"/>
      <c r="H14" s="69" t="str" cm="1">
        <f t="array" ref="H14">IFERROR(INDEX($C$5:$C$44,SMALL(IF((LEN($C$5:$C$44)&lt;&gt;0)*($D$5:$D$44="High")*($E$5:$E$44="High"),ROW($C$5:$C$44)-ROW($C$4),""),ROW(D14)-ROW($C$4))),"")</f>
        <v/>
      </c>
      <c r="I14" s="70"/>
      <c r="J14" s="73"/>
      <c r="K14" s="69" t="str" cm="1">
        <f t="array" ref="K14">IFERROR(INDEX($C$5:$C$44,SMALL(IF((LEN($C$5:$C$44)&lt;&gt;0)*($D$5:$D$44="Low")*($E$5:$E$44="High"),ROW($C$5:$C$44)-ROW($C$4),""),ROW(C14)-ROW($C$4))),"")</f>
        <v/>
      </c>
      <c r="L14" s="64"/>
    </row>
    <row r="15" spans="1:15">
      <c r="B15" s="60"/>
      <c r="C15" s="65" t="s">
        <v>44</v>
      </c>
      <c r="D15" s="66" t="s">
        <v>3</v>
      </c>
      <c r="E15" s="67" t="s">
        <v>11</v>
      </c>
      <c r="G15" s="74"/>
      <c r="H15" s="69" t="str" cm="1">
        <f t="array" ref="H15">IFERROR(INDEX($C$5:$C$44,SMALL(IF((LEN($C$5:$C$44)&lt;&gt;0)*($D$5:$D$44="High")*($E$5:$E$44="High"),ROW($C$5:$C$44)-ROW($C$4),""),ROW(D15)-ROW($C$4))),"")</f>
        <v/>
      </c>
      <c r="I15" s="70"/>
      <c r="J15" s="74"/>
      <c r="K15" s="69" t="str" cm="1">
        <f t="array" ref="K15">IFERROR(INDEX($C$5:$C$44,SMALL(IF((LEN($C$5:$C$44)&lt;&gt;0)*($D$5:$D$44="Low")*($E$5:$E$44="High"),ROW($C$5:$C$44)-ROW($C$4),""),ROW(C15)-ROW($C$4))),"")</f>
        <v/>
      </c>
      <c r="L15" s="64"/>
    </row>
    <row r="16" spans="1:15">
      <c r="B16" s="60"/>
      <c r="C16" s="65" t="s">
        <v>45</v>
      </c>
      <c r="D16" s="66" t="s">
        <v>4</v>
      </c>
      <c r="E16" s="67" t="s">
        <v>3</v>
      </c>
      <c r="G16" s="75"/>
      <c r="H16" s="76" t="str">
        <f t="array" ref="H16">IFERROR(INDEX($C$5:$C$44,SMALL(IF((LEN($C$5:$C$44)&lt;&gt;0)*($D$5:$D$44="High")*($E$5:$E$44="High"),ROW($C$5:$C$44)-ROW($C$4),""),ROW(D15)-ROW($C$4))),"")</f>
        <v/>
      </c>
      <c r="I16" s="77"/>
      <c r="J16" s="75"/>
      <c r="K16" s="76" t="str">
        <f t="array" ref="K16">IFERROR(INDEX($C$5:$C$44,SMALL(IF((LEN($C$5:$C$44)&lt;&gt;0)*($D$5:$D$44="Low")*($E$5:$E$44="High"),ROW($C$5:$C$44)-ROW($C$4),""),ROW(C15)-ROW($C$4))),"")</f>
        <v/>
      </c>
      <c r="L16" s="64"/>
    </row>
    <row r="17" spans="2:12" ht="18" customHeight="1">
      <c r="B17" s="60"/>
      <c r="C17" s="65" t="s">
        <v>73</v>
      </c>
      <c r="D17" s="66" t="s">
        <v>3</v>
      </c>
      <c r="E17" s="67" t="s">
        <v>4</v>
      </c>
      <c r="F17" s="78"/>
      <c r="G17" s="62" t="s">
        <v>34</v>
      </c>
      <c r="H17" s="62"/>
      <c r="I17" s="63"/>
      <c r="J17" s="62" t="s">
        <v>33</v>
      </c>
      <c r="K17" s="62"/>
      <c r="L17" s="64"/>
    </row>
    <row r="18" spans="2:12" ht="24.6">
      <c r="B18" s="60"/>
      <c r="C18" s="65"/>
      <c r="D18" s="66"/>
      <c r="E18" s="67"/>
      <c r="G18" s="68" t="s">
        <v>5</v>
      </c>
      <c r="H18" s="69" t="str" cm="1">
        <f t="array" ref="H18">IFERROR(INDEX($C$5:$C$44,SMALL(IF((LEN($C$5:$C$44)&lt;&gt;0)*($D$5:$D$44="High")*($E$5:$E$44="Low"),ROW($C$5:$C$44)-ROW($C$4),""),ROW(C5)-ROW($C$4))),"")</f>
        <v>Create a client complaints phone line to replace your branch suggestion boxes.</v>
      </c>
      <c r="I18" s="70"/>
      <c r="J18" s="68"/>
      <c r="K18" s="69" t="str" cm="1">
        <f t="array" ref="K18">IFERROR(INDEX($C$5:$C$44,SMALL(IF((LEN($C$5:$C$44)&lt;&gt;0)*($D$5:$D$44="Low")*($E$5:$E$44="Low"),ROW($C$5:$C$44)-ROW($C$4),""),ROW(C5)-ROW($C$4))),"")</f>
        <v/>
      </c>
      <c r="L18" s="64"/>
    </row>
    <row r="19" spans="2:12" ht="26.4" customHeight="1">
      <c r="B19" s="60"/>
      <c r="C19" s="65"/>
      <c r="D19" s="66"/>
      <c r="E19" s="67"/>
      <c r="G19" s="72"/>
      <c r="H19" s="69" t="str" cm="1">
        <f t="array" ref="H19">IFERROR(INDEX($C$5:$C$44,SMALL(IF((LEN($C$5:$C$44)&lt;&gt;0)*($D$5:$D$44="High")*($E$5:$E$44="Low"),ROW($C$5:$C$44)-ROW($C$4),""),ROW(C6)-ROW($C$4))),"")</f>
        <v/>
      </c>
      <c r="I19" s="70"/>
      <c r="J19" s="68"/>
      <c r="K19" s="69" t="str" cm="1">
        <f t="array" ref="K19">IFERROR(INDEX($C$5:$C$44,SMALL(IF((LEN($C$5:$C$44)&lt;&gt;0)*($D$5:$D$44="Low")*($E$5:$E$44="Low"),ROW($C$5:$C$44)-ROW($C$4),""),ROW(C6)-ROW($C$4))),"")</f>
        <v/>
      </c>
      <c r="L19" s="64"/>
    </row>
    <row r="20" spans="2:12">
      <c r="B20" s="60"/>
      <c r="C20" s="65"/>
      <c r="D20" s="66"/>
      <c r="E20" s="67"/>
      <c r="G20" s="72"/>
      <c r="H20" s="69" t="str" cm="1">
        <f t="array" ref="H20">IFERROR(INDEX($C$5:$C$44,SMALL(IF((LEN($C$5:$C$44)&lt;&gt;0)*($D$5:$D$44="High")*($E$5:$E$44="Low"),ROW($C$5:$C$44)-ROW($C$4),""),ROW(C7)-ROW($C$4))),"")</f>
        <v/>
      </c>
      <c r="I20" s="70"/>
      <c r="J20" s="68"/>
      <c r="K20" s="69" t="str" cm="1">
        <f t="array" ref="K20">IFERROR(INDEX($C$5:$C$44,SMALL(IF((LEN($C$5:$C$44)&lt;&gt;0)*($D$5:$D$44="Low")*($E$5:$E$44="Low"),ROW($C$5:$C$44)-ROW($C$4),""),ROW(C7)-ROW($C$4))),"")</f>
        <v/>
      </c>
      <c r="L20" s="64"/>
    </row>
    <row r="21" spans="2:12">
      <c r="B21" s="60"/>
      <c r="C21" s="65"/>
      <c r="D21" s="66"/>
      <c r="E21" s="67"/>
      <c r="G21" s="72"/>
      <c r="H21" s="69" t="str" cm="1">
        <f t="array" ref="H21">IFERROR(INDEX($C$5:$C$44,SMALL(IF((LEN($C$5:$C$44)&lt;&gt;0)*($D$5:$D$44="High")*($E$5:$E$44="Low"),ROW($C$5:$C$44)-ROW($C$4),""),ROW(C8)-ROW($C$4))),"")</f>
        <v/>
      </c>
      <c r="I21" s="70"/>
      <c r="J21" s="72"/>
      <c r="K21" s="69" t="str" cm="1">
        <f t="array" ref="K21">IFERROR(INDEX($C$5:$C$44,SMALL(IF((LEN($C$5:$C$44)&lt;&gt;0)*($D$5:$D$44="Low")*($E$5:$E$44="Low"),ROW($C$5:$C$44)-ROW($C$4),""),ROW(C8)-ROW($C$4))),"")</f>
        <v/>
      </c>
      <c r="L21" s="64"/>
    </row>
    <row r="22" spans="2:12">
      <c r="B22" s="60"/>
      <c r="C22" s="65"/>
      <c r="D22" s="66"/>
      <c r="E22" s="67"/>
      <c r="G22" s="72"/>
      <c r="H22" s="69" t="str" cm="1">
        <f t="array" ref="H22">IFERROR(INDEX($C$5:$C$44,SMALL(IF((LEN($C$5:$C$44)&lt;&gt;0)*($D$5:$D$44="High")*($E$5:$E$44="Low"),ROW($C$5:$C$44)-ROW($C$4),""),ROW(C9)-ROW($C$4))),"")</f>
        <v/>
      </c>
      <c r="I22" s="70"/>
      <c r="J22" s="72"/>
      <c r="K22" s="69" t="str" cm="1">
        <f t="array" ref="K22">IFERROR(INDEX($C$5:$C$44,SMALL(IF((LEN($C$5:$C$44)&lt;&gt;0)*($D$5:$D$44="Low")*($E$5:$E$44="Low"),ROW($C$5:$C$44)-ROW($C$4),""),ROW(C9)-ROW($C$4))),"")</f>
        <v/>
      </c>
      <c r="L22" s="64"/>
    </row>
    <row r="23" spans="2:12">
      <c r="B23" s="60"/>
      <c r="C23" s="65"/>
      <c r="D23" s="66"/>
      <c r="E23" s="67"/>
      <c r="G23" s="72"/>
      <c r="H23" s="69" t="str" cm="1">
        <f t="array" ref="H23">IFERROR(INDEX($C$5:$C$44,SMALL(IF((LEN($C$5:$C$44)&lt;&gt;0)*($D$5:$D$44="High")*($E$5:$E$44="Low"),ROW($C$5:$C$44)-ROW($C$4),""),ROW(C10)-ROW($C$4))),"")</f>
        <v/>
      </c>
      <c r="I23" s="70"/>
      <c r="J23" s="72"/>
      <c r="K23" s="69" t="str" cm="1">
        <f t="array" ref="K23">IFERROR(INDEX($C$5:$C$44,SMALL(IF((LEN($C$5:$C$44)&lt;&gt;0)*($D$5:$D$44="Low")*($E$5:$E$44="Low"),ROW($C$5:$C$44)-ROW($C$4),""),ROW(C10)-ROW($C$4))),"")</f>
        <v/>
      </c>
      <c r="L23" s="64"/>
    </row>
    <row r="24" spans="2:12">
      <c r="B24" s="60"/>
      <c r="C24" s="65"/>
      <c r="D24" s="66"/>
      <c r="E24" s="67"/>
      <c r="G24" s="72"/>
      <c r="H24" s="69" t="str" cm="1">
        <f t="array" ref="H24">IFERROR(INDEX($C$5:$C$44,SMALL(IF((LEN($C$5:$C$44)&lt;&gt;0)*($D$5:$D$44="High")*($E$5:$E$44="Low"),ROW($C$5:$C$44)-ROW($C$4),""),ROW(C11)-ROW($C$4))),"")</f>
        <v/>
      </c>
      <c r="I24" s="70"/>
      <c r="J24" s="72"/>
      <c r="K24" s="69" t="str" cm="1">
        <f t="array" ref="K24">IFERROR(INDEX($C$5:$C$44,SMALL(IF((LEN($C$5:$C$44)&lt;&gt;0)*($D$5:$D$44="Low")*($E$5:$E$44="Low"),ROW($C$5:$C$44)-ROW($C$4),""),ROW(C11)-ROW($C$4))),"")</f>
        <v/>
      </c>
      <c r="L24" s="64"/>
    </row>
    <row r="25" spans="2:12">
      <c r="B25" s="60"/>
      <c r="C25" s="65"/>
      <c r="D25" s="66"/>
      <c r="E25" s="67"/>
      <c r="G25" s="72"/>
      <c r="H25" s="69" t="str" cm="1">
        <f t="array" ref="H25">IFERROR(INDEX($C$5:$C$44,SMALL(IF((LEN($C$5:$C$44)&lt;&gt;0)*($D$5:$D$44="High")*($E$5:$E$44="Low"),ROW($C$5:$C$44)-ROW($C$4),""),ROW(C12)-ROW($C$4))),"")</f>
        <v/>
      </c>
      <c r="I25" s="70"/>
      <c r="J25" s="72"/>
      <c r="K25" s="69" t="str" cm="1">
        <f t="array" ref="K25">IFERROR(INDEX($C$5:$C$44,SMALL(IF((LEN($C$5:$C$44)&lt;&gt;0)*($D$5:$D$44="Low")*($E$5:$E$44="Low"),ROW($C$5:$C$44)-ROW($C$4),""),ROW(C12)-ROW($C$4))),"")</f>
        <v/>
      </c>
      <c r="L25" s="64"/>
    </row>
    <row r="26" spans="2:12">
      <c r="B26" s="60"/>
      <c r="C26" s="65"/>
      <c r="D26" s="66"/>
      <c r="E26" s="67"/>
      <c r="G26" s="72"/>
      <c r="H26" s="69" t="str" cm="1">
        <f t="array" ref="H26">IFERROR(INDEX($C$5:$C$44,SMALL(IF((LEN($C$5:$C$44)&lt;&gt;0)*($D$5:$D$44="High")*($E$5:$E$44="Low"),ROW($C$5:$C$44)-ROW($C$4),""),ROW(C13)-ROW($C$4))),"")</f>
        <v/>
      </c>
      <c r="I26" s="70"/>
      <c r="J26" s="72"/>
      <c r="K26" s="69" t="str" cm="1">
        <f t="array" ref="K26">IFERROR(INDEX($C$5:$C$44,SMALL(IF((LEN($C$5:$C$44)&lt;&gt;0)*($D$5:$D$44="Low")*($E$5:$E$44="Low"),ROW($C$5:$C$44)-ROW($C$4),""),ROW(C13)-ROW($C$4))),"")</f>
        <v/>
      </c>
      <c r="L26" s="64"/>
    </row>
    <row r="27" spans="2:12">
      <c r="B27" s="60"/>
      <c r="C27" s="65"/>
      <c r="D27" s="66"/>
      <c r="E27" s="67"/>
      <c r="G27" s="73"/>
      <c r="H27" s="69" t="str" cm="1">
        <f t="array" ref="H27">IFERROR(INDEX($C$5:$C$44,SMALL(IF((LEN($C$5:$C$44)&lt;&gt;0)*($D$5:$D$44="High")*($E$5:$E$44="Low"),ROW($C$5:$C$44)-ROW($C$4),""),ROW(C14)-ROW($C$4))),"")</f>
        <v/>
      </c>
      <c r="I27" s="70"/>
      <c r="J27" s="73"/>
      <c r="K27" s="69" t="str" cm="1">
        <f t="array" ref="K27">IFERROR(INDEX($C$5:$C$44,SMALL(IF((LEN($C$5:$C$44)&lt;&gt;0)*($D$5:$D$44="Low")*($E$5:$E$44="Low"),ROW($C$5:$C$44)-ROW($C$4),""),ROW(C14)-ROW($C$4))),"")</f>
        <v/>
      </c>
      <c r="L27" s="64"/>
    </row>
    <row r="28" spans="2:12">
      <c r="B28" s="60"/>
      <c r="C28" s="65"/>
      <c r="D28" s="66"/>
      <c r="E28" s="67"/>
      <c r="G28" s="74"/>
      <c r="H28" s="69" t="str" cm="1">
        <f t="array" ref="H28">IFERROR(INDEX($C$5:$C$44,SMALL(IF((LEN($C$5:$C$44)&lt;&gt;0)*($D$5:$D$44="High")*($E$5:$E$44="Low"),ROW($C$5:$C$44)-ROW($C$4),""),ROW(C15)-ROW($C$4))),"")</f>
        <v/>
      </c>
      <c r="I28" s="70"/>
      <c r="J28" s="74"/>
      <c r="K28" s="69" t="str" cm="1">
        <f t="array" ref="K28">IFERROR(INDEX($C$5:$C$44,SMALL(IF((LEN($C$5:$C$44)&lt;&gt;0)*($D$5:$D$44="Low")*($E$5:$E$44="Low"),ROW($C$5:$C$44)-ROW($C$4),""),ROW(C15)-ROW($C$4))),"")</f>
        <v/>
      </c>
      <c r="L28" s="64"/>
    </row>
    <row r="29" spans="2:12">
      <c r="B29" s="60"/>
      <c r="C29" s="65"/>
      <c r="D29" s="79"/>
      <c r="E29" s="80"/>
      <c r="L29" s="64"/>
    </row>
    <row r="30" spans="2:12">
      <c r="B30" s="60"/>
      <c r="C30" s="65"/>
      <c r="D30" s="79"/>
      <c r="E30" s="80"/>
      <c r="L30" s="64"/>
    </row>
    <row r="31" spans="2:12">
      <c r="B31" s="60"/>
      <c r="C31" s="65"/>
      <c r="D31" s="79"/>
      <c r="E31" s="80"/>
      <c r="L31" s="64"/>
    </row>
    <row r="32" spans="2:12">
      <c r="B32" s="60"/>
      <c r="C32" s="65"/>
      <c r="D32" s="79"/>
      <c r="E32" s="80"/>
      <c r="L32" s="64"/>
    </row>
    <row r="33" spans="2:12">
      <c r="B33" s="60"/>
      <c r="C33" s="65"/>
      <c r="D33" s="79"/>
      <c r="E33" s="80"/>
      <c r="L33" s="64"/>
    </row>
    <row r="34" spans="2:12">
      <c r="B34" s="60"/>
      <c r="C34" s="65"/>
      <c r="D34" s="79"/>
      <c r="E34" s="80"/>
      <c r="L34" s="64"/>
    </row>
    <row r="35" spans="2:12">
      <c r="B35" s="60"/>
      <c r="C35" s="65"/>
      <c r="D35" s="79"/>
      <c r="E35" s="80"/>
      <c r="L35" s="64"/>
    </row>
    <row r="36" spans="2:12">
      <c r="B36" s="60"/>
      <c r="C36" s="65"/>
      <c r="D36" s="79"/>
      <c r="E36" s="80"/>
      <c r="L36" s="64"/>
    </row>
    <row r="37" spans="2:12">
      <c r="B37" s="60"/>
      <c r="C37" s="65"/>
      <c r="D37" s="79"/>
      <c r="E37" s="80"/>
      <c r="L37" s="64"/>
    </row>
    <row r="38" spans="2:12">
      <c r="B38" s="60"/>
      <c r="C38" s="65"/>
      <c r="D38" s="79"/>
      <c r="E38" s="80"/>
      <c r="L38" s="64"/>
    </row>
    <row r="39" spans="2:12">
      <c r="B39" s="60"/>
      <c r="C39" s="65"/>
      <c r="D39" s="79"/>
      <c r="E39" s="80"/>
      <c r="L39" s="64"/>
    </row>
    <row r="40" spans="2:12">
      <c r="B40" s="60"/>
      <c r="C40" s="65"/>
      <c r="D40" s="79"/>
      <c r="E40" s="80"/>
      <c r="L40" s="64"/>
    </row>
    <row r="41" spans="2:12">
      <c r="B41" s="60"/>
      <c r="C41" s="65"/>
      <c r="D41" s="79"/>
      <c r="E41" s="80"/>
      <c r="L41" s="64"/>
    </row>
    <row r="42" spans="2:12">
      <c r="B42" s="60"/>
      <c r="C42" s="65"/>
      <c r="D42" s="79"/>
      <c r="E42" s="80"/>
      <c r="L42" s="64"/>
    </row>
    <row r="43" spans="2:12">
      <c r="B43" s="60"/>
      <c r="C43" s="65"/>
      <c r="D43" s="79"/>
      <c r="E43" s="80"/>
      <c r="L43" s="64"/>
    </row>
    <row r="44" spans="2:12">
      <c r="B44" s="60"/>
      <c r="C44" s="65"/>
      <c r="D44" s="79"/>
      <c r="E44" s="80"/>
      <c r="L44" s="64"/>
    </row>
    <row r="45" spans="2:12">
      <c r="B45" s="81"/>
      <c r="C45" s="82"/>
      <c r="D45" s="82"/>
      <c r="E45" s="83"/>
      <c r="F45" s="84"/>
      <c r="G45" s="84"/>
      <c r="H45" s="84"/>
      <c r="I45" s="84"/>
      <c r="J45" s="85"/>
      <c r="K45" s="84"/>
      <c r="L45" s="86"/>
    </row>
    <row r="47" spans="2:12">
      <c r="B47" s="87"/>
      <c r="C47" s="87"/>
      <c r="D47" s="88"/>
      <c r="E47" s="87"/>
      <c r="F47" s="87"/>
      <c r="L47" s="87"/>
    </row>
  </sheetData>
  <mergeCells count="6">
    <mergeCell ref="O1:O2"/>
    <mergeCell ref="G17:H17"/>
    <mergeCell ref="B1:L2"/>
    <mergeCell ref="G4:H4"/>
    <mergeCell ref="J4:K4"/>
    <mergeCell ref="J17:K17"/>
  </mergeCells>
  <conditionalFormatting sqref="G5:G15">
    <cfRule type="containsText" dxfId="92" priority="13" operator="containsText" text="✗">
      <formula>NOT(ISERROR(SEARCH("✗",G5)))</formula>
    </cfRule>
  </conditionalFormatting>
  <conditionalFormatting sqref="G5:G16">
    <cfRule type="containsText" dxfId="91" priority="14" operator="containsText" text="✓">
      <formula>NOT(ISERROR(SEARCH("✓",G5)))</formula>
    </cfRule>
    <cfRule type="containsText" dxfId="90" priority="15" operator="containsText" text="✗">
      <formula>NOT(ISERROR(SEARCH("✗",G5)))</formula>
    </cfRule>
  </conditionalFormatting>
  <conditionalFormatting sqref="G18:G28">
    <cfRule type="containsText" dxfId="89" priority="10" operator="containsText" text="✗">
      <formula>NOT(ISERROR(SEARCH("✗",G18)))</formula>
    </cfRule>
    <cfRule type="containsText" dxfId="88" priority="11" operator="containsText" text="✓">
      <formula>NOT(ISERROR(SEARCH("✓",G18)))</formula>
    </cfRule>
    <cfRule type="containsText" dxfId="87" priority="12" operator="containsText" text="✗">
      <formula>NOT(ISERROR(SEARCH("✗",G18)))</formula>
    </cfRule>
  </conditionalFormatting>
  <conditionalFormatting sqref="J5:J15">
    <cfRule type="containsText" dxfId="86" priority="4" operator="containsText" text="✗">
      <formula>NOT(ISERROR(SEARCH("✗",J5)))</formula>
    </cfRule>
  </conditionalFormatting>
  <conditionalFormatting sqref="J5:J16">
    <cfRule type="containsText" dxfId="85" priority="5" operator="containsText" text="✓">
      <formula>NOT(ISERROR(SEARCH("✓",J5)))</formula>
    </cfRule>
    <cfRule type="containsText" dxfId="84" priority="6" operator="containsText" text="✗">
      <formula>NOT(ISERROR(SEARCH("✗",J5)))</formula>
    </cfRule>
  </conditionalFormatting>
  <conditionalFormatting sqref="J18:J28">
    <cfRule type="containsText" dxfId="83" priority="7" operator="containsText" text="✗">
      <formula>NOT(ISERROR(SEARCH("✗",J18)))</formula>
    </cfRule>
    <cfRule type="containsText" dxfId="82" priority="8" operator="containsText" text="✓">
      <formula>NOT(ISERROR(SEARCH("✓",J18)))</formula>
    </cfRule>
    <cfRule type="containsText" dxfId="81" priority="9" operator="containsText" text="✗">
      <formula>NOT(ISERROR(SEARCH("✗",J18)))</formula>
    </cfRule>
  </conditionalFormatting>
  <dataValidations count="3">
    <dataValidation type="list" allowBlank="1" showInputMessage="1" showErrorMessage="1" sqref="J5:J16 G18:G28 G5:G16 J18:J28" xr:uid="{00000000-0002-0000-0100-000000000000}">
      <formula1>"✓,✗"</formula1>
    </dataValidation>
    <dataValidation type="list" allowBlank="1" showInputMessage="1" showErrorMessage="1" sqref="D5:E16 D18:E44" xr:uid="{4BA84C91-ABF4-4883-8203-D4F0F9F87BC0}">
      <formula1>"Low,Medium,High"</formula1>
    </dataValidation>
    <dataValidation type="list" allowBlank="1" showInputMessage="1" showErrorMessage="1" sqref="D17:E17" xr:uid="{527B377B-3A9C-41A7-BDF1-8ED2A8017D48}">
      <formula1>"High,Low"</formula1>
    </dataValidation>
  </dataValidations>
  <hyperlinks>
    <hyperlink ref="N1:O2" location="'About the tool'!A1" display="'About the tool'!A1" xr:uid="{00000000-0004-0000-0100-000000000000}"/>
  </hyperlinks>
  <pageMargins left="0.7" right="0.7" top="0.75" bottom="0.75" header="0.3" footer="0.3"/>
  <pageSetup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40"/>
  <sheetViews>
    <sheetView showGridLines="0" zoomScaleNormal="100" workbookViewId="0">
      <pane ySplit="4" topLeftCell="A5" activePane="bottomLeft" state="frozen"/>
      <selection pane="bottomLeft" activeCell="L2" sqref="L2"/>
    </sheetView>
  </sheetViews>
  <sheetFormatPr baseColWidth="10" defaultColWidth="9.0859375" defaultRowHeight="12.3"/>
  <cols>
    <col min="1" max="1" width="2.51953125" style="6" customWidth="1"/>
    <col min="2" max="2" width="54.8671875" style="27" customWidth="1"/>
    <col min="3" max="4" width="9.6953125" style="27" customWidth="1"/>
    <col min="5" max="5" width="2.51953125" style="6" customWidth="1"/>
    <col min="6" max="6" width="19.12890625" style="6" customWidth="1"/>
    <col min="7" max="11" width="17.390625" style="6" customWidth="1"/>
    <col min="12" max="12" width="9.0859375" style="7"/>
    <col min="13" max="13" width="51.51953125" style="7" customWidth="1"/>
    <col min="14" max="14" width="5.51953125" style="7" customWidth="1"/>
    <col min="15" max="16" width="9.0859375" style="7"/>
    <col min="17" max="16384" width="9.0859375" style="6"/>
  </cols>
  <sheetData>
    <row r="1" spans="1:16" ht="12" customHeight="1">
      <c r="M1" s="37" t="s">
        <v>78</v>
      </c>
    </row>
    <row r="2" spans="1:16" s="13" customFormat="1" ht="25.5" customHeight="1">
      <c r="B2" s="100" t="s">
        <v>21</v>
      </c>
      <c r="C2" s="100"/>
      <c r="D2" s="100"/>
      <c r="F2" s="99" t="s">
        <v>20</v>
      </c>
      <c r="G2" s="99"/>
      <c r="H2" s="99"/>
      <c r="I2" s="99"/>
      <c r="J2" s="99"/>
      <c r="K2" s="99"/>
      <c r="L2" s="15"/>
      <c r="M2" s="96" t="s">
        <v>24</v>
      </c>
      <c r="O2" s="15"/>
      <c r="P2" s="15"/>
    </row>
    <row r="3" spans="1:16" ht="13.5" customHeight="1" thickBot="1">
      <c r="F3" s="7"/>
      <c r="G3" s="7"/>
      <c r="H3" s="7"/>
      <c r="I3" s="7"/>
      <c r="J3" s="7"/>
      <c r="K3" s="7"/>
      <c r="M3" s="96"/>
    </row>
    <row r="4" spans="1:16" ht="25.5" customHeight="1">
      <c r="A4" s="14"/>
      <c r="B4" s="28" t="s">
        <v>0</v>
      </c>
      <c r="C4" s="29" t="s">
        <v>1</v>
      </c>
      <c r="D4" s="30" t="s">
        <v>2</v>
      </c>
      <c r="E4" s="14"/>
      <c r="F4" s="8" t="s">
        <v>69</v>
      </c>
      <c r="G4" s="9" t="s">
        <v>7</v>
      </c>
      <c r="H4" s="9" t="s">
        <v>8</v>
      </c>
      <c r="I4" s="9" t="s">
        <v>9</v>
      </c>
      <c r="J4" s="9" t="s">
        <v>29</v>
      </c>
      <c r="K4" s="10" t="s">
        <v>10</v>
      </c>
      <c r="M4" s="16"/>
    </row>
    <row r="5" spans="1:16" ht="30.75" customHeight="1">
      <c r="B5" s="43" t="str">
        <f>VLOOKUP('Impact Effort Matrix'!C5,'Impact Effort Matrix'!C5,1,FALSE)</f>
        <v>Develop Sustainability Dashboard</v>
      </c>
      <c r="C5" s="44" t="str">
        <f>IFERROR((VLOOKUP('Impact Effort Matrix'!D5,'Impact Effort Matrix'!D5,1,FALSE)),"")</f>
        <v>High</v>
      </c>
      <c r="D5" s="31" t="str">
        <f>IFERROR(VLOOKUP('Impact Effort Matrix'!E5,'Impact Effort Matrix'!E5,1,FALSE),"")</f>
        <v>High</v>
      </c>
      <c r="F5" s="18" t="s">
        <v>3</v>
      </c>
      <c r="G5" s="19" t="s">
        <v>3</v>
      </c>
      <c r="H5" s="19" t="s">
        <v>4</v>
      </c>
      <c r="I5" s="19" t="s">
        <v>4</v>
      </c>
      <c r="J5" s="19" t="s">
        <v>18</v>
      </c>
      <c r="K5" s="20" t="s">
        <v>18</v>
      </c>
    </row>
    <row r="6" spans="1:16" ht="30.75" customHeight="1">
      <c r="B6" s="43" t="str">
        <f>VLOOKUP('Impact Effort Matrix'!C6,'Impact Effort Matrix'!C6,1,FALSE)</f>
        <v>Establish Stakeholder Grievance Mechanism</v>
      </c>
      <c r="C6" s="44" t="str">
        <f>IFERROR((VLOOKUP('Impact Effort Matrix'!D6,'Impact Effort Matrix'!D6,1,FALSE)),"")</f>
        <v>Low</v>
      </c>
      <c r="D6" s="31" t="str">
        <f>IFERROR(VLOOKUP('Impact Effort Matrix'!E6,'Impact Effort Matrix'!E6,1,FALSE),"")</f>
        <v>High</v>
      </c>
      <c r="F6" s="18" t="s">
        <v>4</v>
      </c>
      <c r="G6" s="19" t="s">
        <v>4</v>
      </c>
      <c r="H6" s="19" t="s">
        <v>11</v>
      </c>
      <c r="I6" s="19" t="s">
        <v>3</v>
      </c>
      <c r="J6" s="19" t="s">
        <v>19</v>
      </c>
      <c r="K6" s="20" t="s">
        <v>19</v>
      </c>
    </row>
    <row r="7" spans="1:16" ht="30.75" customHeight="1">
      <c r="B7" s="43" t="str">
        <f>VLOOKUP('Impact Effort Matrix'!C7,'Impact Effort Matrix'!C7,1,FALSE)</f>
        <v>Conduct Climate Risk Assessment</v>
      </c>
      <c r="C7" s="44" t="str">
        <f>IFERROR((VLOOKUP('Impact Effort Matrix'!D7,'Impact Effort Matrix'!D7,1,FALSE)),"")</f>
        <v>Medium</v>
      </c>
      <c r="D7" s="31" t="str">
        <f>IFERROR(VLOOKUP('Impact Effort Matrix'!E7,'Impact Effort Matrix'!E7,1,FALSE),"")</f>
        <v>High</v>
      </c>
      <c r="F7" s="18" t="s">
        <v>11</v>
      </c>
      <c r="G7" s="19" t="s">
        <v>3</v>
      </c>
      <c r="H7" s="19" t="s">
        <v>4</v>
      </c>
      <c r="I7" s="19" t="s">
        <v>4</v>
      </c>
      <c r="J7" s="19" t="s">
        <v>19</v>
      </c>
      <c r="K7" s="20" t="s">
        <v>19</v>
      </c>
    </row>
    <row r="8" spans="1:16" ht="30.75" customHeight="1">
      <c r="B8" s="43" t="str">
        <f>VLOOKUP('Impact Effort Matrix'!C8,'Impact Effort Matrix'!C8,1,FALSE)</f>
        <v>Develop Environmental Management Plan</v>
      </c>
      <c r="C8" s="44" t="str">
        <f>IFERROR((VLOOKUP('Impact Effort Matrix'!D8,'Impact Effort Matrix'!D8,1,FALSE)),"")</f>
        <v>High</v>
      </c>
      <c r="D8" s="31" t="str">
        <f>IFERROR(VLOOKUP('Impact Effort Matrix'!E8,'Impact Effort Matrix'!E8,1,FALSE),"")</f>
        <v>High</v>
      </c>
      <c r="F8" s="11" t="s">
        <v>11</v>
      </c>
      <c r="G8" s="12" t="s">
        <v>3</v>
      </c>
      <c r="H8" s="19" t="s">
        <v>3</v>
      </c>
      <c r="I8" s="12" t="s">
        <v>3</v>
      </c>
      <c r="J8" s="19" t="s">
        <v>19</v>
      </c>
      <c r="K8" s="20" t="s">
        <v>18</v>
      </c>
    </row>
    <row r="9" spans="1:16" ht="30.75" customHeight="1">
      <c r="B9" s="43" t="str">
        <f>VLOOKUP('Impact Effort Matrix'!C9,'Impact Effort Matrix'!C9,1,FALSE)</f>
        <v>Train Field Officers on RAI Principles / CP Standards</v>
      </c>
      <c r="C9" s="44" t="str">
        <f>IFERROR((VLOOKUP('Impact Effort Matrix'!D9,'Impact Effort Matrix'!D9,1,FALSE)),"")</f>
        <v>Low</v>
      </c>
      <c r="D9" s="31" t="str">
        <f>IFERROR(VLOOKUP('Impact Effort Matrix'!E9,'Impact Effort Matrix'!E9,1,FALSE),"")</f>
        <v>High</v>
      </c>
      <c r="F9" s="95"/>
      <c r="G9" s="92"/>
      <c r="H9" s="19"/>
      <c r="I9" s="92"/>
      <c r="J9" s="19"/>
      <c r="K9" s="20"/>
    </row>
    <row r="10" spans="1:16" ht="30.75" customHeight="1">
      <c r="B10" s="43" t="str">
        <f>VLOOKUP('Impact Effort Matrix'!C10,'Impact Effort Matrix'!C10,1,FALSE)</f>
        <v>Create Farmer Feedback System</v>
      </c>
      <c r="C10" s="44" t="str">
        <f>IFERROR((VLOOKUP('Impact Effort Matrix'!D10,'Impact Effort Matrix'!D10,1,FALSE)),"")</f>
        <v>Low</v>
      </c>
      <c r="D10" s="31" t="str">
        <f>IFERROR(VLOOKUP('Impact Effort Matrix'!E10,'Impact Effort Matrix'!E10,1,FALSE),"")</f>
        <v>High</v>
      </c>
      <c r="F10" s="95"/>
      <c r="G10" s="92"/>
      <c r="H10" s="19"/>
      <c r="I10" s="92"/>
      <c r="J10" s="19"/>
      <c r="K10" s="20"/>
    </row>
    <row r="11" spans="1:16" ht="30.75" customHeight="1">
      <c r="B11" s="43" t="str">
        <f>VLOOKUP('Impact Effort Matrix'!C11,'Impact Effort Matrix'!C11,1,FALSE)</f>
        <v>Revise Supplier Contract Templates</v>
      </c>
      <c r="C11" s="44" t="str">
        <f>IFERROR((VLOOKUP('Impact Effort Matrix'!D11,'Impact Effort Matrix'!D11,1,FALSE)),"")</f>
        <v>Medium</v>
      </c>
      <c r="D11" s="31" t="str">
        <f>IFERROR(VLOOKUP('Impact Effort Matrix'!E11,'Impact Effort Matrix'!E11,1,FALSE),"")</f>
        <v>Medium</v>
      </c>
      <c r="F11" s="95"/>
      <c r="G11" s="92"/>
      <c r="H11" s="19"/>
      <c r="I11" s="92"/>
      <c r="J11" s="19"/>
      <c r="K11" s="20"/>
    </row>
    <row r="12" spans="1:16" ht="30.75" customHeight="1">
      <c r="B12" s="43" t="str">
        <f>VLOOKUP('Impact Effort Matrix'!C12,'Impact Effort Matrix'!C12,1,FALSE)</f>
        <v>Introduce Gender-Disaggregated Reporting</v>
      </c>
      <c r="C12" s="44" t="str">
        <f>IFERROR((VLOOKUP('Impact Effort Matrix'!D12,'Impact Effort Matrix'!D12,1,FALSE)),"")</f>
        <v>Low</v>
      </c>
      <c r="D12" s="31" t="str">
        <f>IFERROR(VLOOKUP('Impact Effort Matrix'!E12,'Impact Effort Matrix'!E12,1,FALSE),"")</f>
        <v>Medium</v>
      </c>
      <c r="F12" s="95"/>
      <c r="G12" s="92"/>
      <c r="H12" s="19"/>
      <c r="I12" s="92"/>
      <c r="J12" s="19"/>
      <c r="K12" s="20"/>
    </row>
    <row r="13" spans="1:16" ht="30.75" customHeight="1">
      <c r="B13" s="43" t="str">
        <f>VLOOKUP('Impact Effort Matrix'!C13,'Impact Effort Matrix'!C13,1,FALSE)</f>
        <v>Implement Product Traceability System</v>
      </c>
      <c r="C13" s="44" t="str">
        <f>IFERROR((VLOOKUP('Impact Effort Matrix'!D13,'Impact Effort Matrix'!D13,1,FALSE)),"")</f>
        <v>High</v>
      </c>
      <c r="D13" s="31" t="str">
        <f>IFERROR(VLOOKUP('Impact Effort Matrix'!E13,'Impact Effort Matrix'!E13,1,FALSE),"")</f>
        <v>High</v>
      </c>
      <c r="F13" s="95"/>
      <c r="G13" s="92"/>
      <c r="H13" s="19"/>
      <c r="I13" s="92"/>
      <c r="J13" s="19"/>
      <c r="K13" s="20"/>
    </row>
    <row r="14" spans="1:16" ht="30.75" customHeight="1">
      <c r="B14" s="43" t="str">
        <f>VLOOKUP('Impact Effort Matrix'!C14,'Impact Effort Matrix'!C14,1,FALSE)</f>
        <v>Develop Community Engagement Policy</v>
      </c>
      <c r="C14" s="44" t="str">
        <f>IFERROR((VLOOKUP('Impact Effort Matrix'!D14,'Impact Effort Matrix'!D14,1,FALSE)),"")</f>
        <v>Medium</v>
      </c>
      <c r="D14" s="31" t="str">
        <f>IFERROR(VLOOKUP('Impact Effort Matrix'!E14,'Impact Effort Matrix'!E14,1,FALSE),"")</f>
        <v>High</v>
      </c>
      <c r="F14" s="95"/>
      <c r="G14" s="92"/>
      <c r="H14" s="19"/>
      <c r="I14" s="92"/>
      <c r="J14" s="19"/>
      <c r="K14" s="20"/>
      <c r="O14" s="17"/>
    </row>
    <row r="15" spans="1:16" ht="30.75" customHeight="1">
      <c r="B15" s="43" t="str">
        <f>VLOOKUP('Impact Effort Matrix'!C15,'Impact Effort Matrix'!C15,1,FALSE)</f>
        <v>Establish Biodiversity Monitoring System</v>
      </c>
      <c r="C15" s="44" t="str">
        <f>IFERROR((VLOOKUP('Impact Effort Matrix'!D15,'Impact Effort Matrix'!D15,1,FALSE)),"")</f>
        <v>High</v>
      </c>
      <c r="D15" s="31" t="str">
        <f>IFERROR(VLOOKUP('Impact Effort Matrix'!E15,'Impact Effort Matrix'!E15,1,FALSE),"")</f>
        <v>Medium</v>
      </c>
      <c r="F15" s="95"/>
      <c r="G15" s="92"/>
      <c r="H15" s="19"/>
      <c r="I15" s="92"/>
      <c r="J15" s="19"/>
      <c r="K15" s="20"/>
    </row>
    <row r="16" spans="1:16" ht="30.75" customHeight="1">
      <c r="B16" s="43" t="str">
        <f>VLOOKUP('Impact Effort Matrix'!C16,'Impact Effort Matrix'!C16,1,FALSE)</f>
        <v>Create Sustainability KPI Framework</v>
      </c>
      <c r="C16" s="44" t="str">
        <f>IFERROR((VLOOKUP('Impact Effort Matrix'!D16,'Impact Effort Matrix'!D16,1,FALSE)),"")</f>
        <v>Low</v>
      </c>
      <c r="D16" s="31" t="str">
        <f>IFERROR(VLOOKUP('Impact Effort Matrix'!E16,'Impact Effort Matrix'!E16,1,FALSE),"")</f>
        <v>High</v>
      </c>
      <c r="F16" s="95"/>
      <c r="G16" s="92"/>
      <c r="H16" s="19"/>
      <c r="I16" s="92"/>
      <c r="J16" s="19"/>
      <c r="K16" s="20"/>
    </row>
    <row r="17" spans="2:11" ht="30.75" customHeight="1">
      <c r="B17" s="43" t="str">
        <f>VLOOKUP('Impact Effort Matrix'!C17,'Impact Effort Matrix'!C17,1,FALSE)</f>
        <v>Create a client complaints phone line to replace your branch suggestion boxes.</v>
      </c>
      <c r="C17" s="44" t="str">
        <f>IFERROR((VLOOKUP('Impact Effort Matrix'!D17,'Impact Effort Matrix'!D17,1,FALSE)),"")</f>
        <v>High</v>
      </c>
      <c r="D17" s="31" t="str">
        <f>IFERROR(VLOOKUP('Impact Effort Matrix'!E17,'Impact Effort Matrix'!E17,1,FALSE),"")</f>
        <v>Low</v>
      </c>
      <c r="F17" s="95"/>
      <c r="G17" s="92"/>
      <c r="H17" s="19"/>
      <c r="I17" s="92"/>
      <c r="J17" s="19"/>
      <c r="K17" s="20"/>
    </row>
    <row r="18" spans="2:11" ht="30.75" customHeight="1">
      <c r="B18" s="94" t="e">
        <f>VLOOKUP('Impact Effort Matrix'!C18,'Impact Effort Matrix'!C18,1,FALSE)</f>
        <v>#N/A</v>
      </c>
      <c r="C18" s="44" t="str">
        <f>IFERROR((VLOOKUP('Impact Effort Matrix'!D18,'Impact Effort Matrix'!D18,1,FALSE)),"")</f>
        <v/>
      </c>
      <c r="D18" s="31" t="str">
        <f>IFERROR(VLOOKUP('Impact Effort Matrix'!E18,'Impact Effort Matrix'!E18,1,FALSE),"")</f>
        <v/>
      </c>
      <c r="F18" s="95"/>
      <c r="G18" s="92"/>
      <c r="H18" s="19"/>
      <c r="I18" s="92"/>
      <c r="J18" s="19"/>
      <c r="K18" s="20"/>
    </row>
    <row r="19" spans="2:11" ht="30.75" customHeight="1">
      <c r="B19" s="43" t="e">
        <f>VLOOKUP('Impact Effort Matrix'!C19,'Impact Effort Matrix'!C19,1,FALSE)</f>
        <v>#N/A</v>
      </c>
      <c r="C19" s="44" t="str">
        <f>IFERROR((VLOOKUP('Impact Effort Matrix'!D19,'Impact Effort Matrix'!D19,1,FALSE)),"")</f>
        <v/>
      </c>
      <c r="D19" s="31" t="str">
        <f>IFERROR(VLOOKUP('Impact Effort Matrix'!E19,'Impact Effort Matrix'!E19,1,FALSE),"")</f>
        <v/>
      </c>
      <c r="F19" s="95"/>
      <c r="G19" s="92"/>
      <c r="H19" s="19"/>
      <c r="I19" s="92"/>
      <c r="J19" s="19"/>
      <c r="K19" s="20"/>
    </row>
    <row r="20" spans="2:11" ht="30.75" customHeight="1">
      <c r="B20" s="43" t="e">
        <f>VLOOKUP('Impact Effort Matrix'!C20,'Impact Effort Matrix'!C20,1,FALSE)</f>
        <v>#N/A</v>
      </c>
      <c r="C20" s="44" t="str">
        <f>IFERROR((VLOOKUP('Impact Effort Matrix'!D20,'Impact Effort Matrix'!D20,1,FALSE)),"")</f>
        <v/>
      </c>
      <c r="D20" s="31" t="str">
        <f>IFERROR(VLOOKUP('Impact Effort Matrix'!E20,'Impact Effort Matrix'!E20,1,FALSE),"")</f>
        <v/>
      </c>
      <c r="F20" s="95"/>
      <c r="G20" s="92"/>
      <c r="H20" s="19"/>
      <c r="I20" s="92"/>
      <c r="J20" s="19"/>
      <c r="K20" s="20"/>
    </row>
    <row r="21" spans="2:11" ht="30.75" customHeight="1">
      <c r="B21" s="43" t="e">
        <f>VLOOKUP('Impact Effort Matrix'!C21,'Impact Effort Matrix'!C21,1,FALSE)</f>
        <v>#N/A</v>
      </c>
      <c r="C21" s="44" t="str">
        <f>IFERROR((VLOOKUP('Impact Effort Matrix'!D21,'Impact Effort Matrix'!D21,1,FALSE)),"")</f>
        <v/>
      </c>
      <c r="D21" s="31" t="str">
        <f>IFERROR(VLOOKUP('Impact Effort Matrix'!E21,'Impact Effort Matrix'!E21,1,FALSE),"")</f>
        <v/>
      </c>
      <c r="F21" s="95"/>
      <c r="G21" s="92"/>
      <c r="H21" s="19"/>
      <c r="I21" s="92"/>
      <c r="J21" s="19"/>
      <c r="K21" s="20"/>
    </row>
    <row r="22" spans="2:11" ht="30.75" customHeight="1">
      <c r="B22" s="43" t="e">
        <f>VLOOKUP('Impact Effort Matrix'!C22,'Impact Effort Matrix'!C22,1,FALSE)</f>
        <v>#N/A</v>
      </c>
      <c r="C22" s="44" t="str">
        <f>IFERROR((VLOOKUP('Impact Effort Matrix'!D22,'Impact Effort Matrix'!D22,1,FALSE)),"")</f>
        <v/>
      </c>
      <c r="D22" s="31" t="str">
        <f>IFERROR(VLOOKUP('Impact Effort Matrix'!E22,'Impact Effort Matrix'!E22,1,FALSE),"")</f>
        <v/>
      </c>
      <c r="F22" s="95"/>
      <c r="G22" s="92"/>
      <c r="H22" s="19"/>
      <c r="I22" s="92"/>
      <c r="J22" s="19"/>
      <c r="K22" s="20"/>
    </row>
    <row r="23" spans="2:11" ht="30.75" customHeight="1">
      <c r="B23" s="43" t="e">
        <f>VLOOKUP('Impact Effort Matrix'!C23,'Impact Effort Matrix'!C23,1,FALSE)</f>
        <v>#N/A</v>
      </c>
      <c r="C23" s="44" t="str">
        <f>IFERROR((VLOOKUP('Impact Effort Matrix'!D23,'Impact Effort Matrix'!D23,1,FALSE)),"")</f>
        <v/>
      </c>
      <c r="D23" s="31" t="str">
        <f>IFERROR(VLOOKUP('Impact Effort Matrix'!E23,'Impact Effort Matrix'!E23,1,FALSE),"")</f>
        <v/>
      </c>
      <c r="F23" s="95"/>
      <c r="G23" s="92"/>
      <c r="H23" s="19"/>
      <c r="I23" s="92"/>
      <c r="J23" s="19"/>
      <c r="K23" s="20"/>
    </row>
    <row r="24" spans="2:11" ht="30.75" customHeight="1">
      <c r="B24" s="43" t="e">
        <f>VLOOKUP('Impact Effort Matrix'!C24,'Impact Effort Matrix'!C24,1,FALSE)</f>
        <v>#N/A</v>
      </c>
      <c r="C24" s="44" t="str">
        <f>IFERROR((VLOOKUP('Impact Effort Matrix'!D24,'Impact Effort Matrix'!D24,1,FALSE)),"")</f>
        <v/>
      </c>
      <c r="D24" s="31" t="str">
        <f>IFERROR(VLOOKUP('Impact Effort Matrix'!E24,'Impact Effort Matrix'!E24,1,FALSE),"")</f>
        <v/>
      </c>
      <c r="F24" s="95"/>
      <c r="G24" s="92"/>
      <c r="H24" s="19"/>
      <c r="I24" s="92"/>
      <c r="J24" s="19"/>
      <c r="K24" s="20"/>
    </row>
    <row r="25" spans="2:11" ht="30.75" customHeight="1">
      <c r="B25" s="43" t="e">
        <f>VLOOKUP('Impact Effort Matrix'!C25,'Impact Effort Matrix'!C25,1,FALSE)</f>
        <v>#N/A</v>
      </c>
      <c r="C25" s="44" t="str">
        <f>IFERROR((VLOOKUP('Impact Effort Matrix'!D25,'Impact Effort Matrix'!D25,1,FALSE)),"")</f>
        <v/>
      </c>
      <c r="D25" s="31" t="str">
        <f>IFERROR(VLOOKUP('Impact Effort Matrix'!E25,'Impact Effort Matrix'!E25,1,FALSE),"")</f>
        <v/>
      </c>
      <c r="F25" s="95"/>
      <c r="G25" s="92"/>
      <c r="H25" s="19"/>
      <c r="I25" s="92"/>
      <c r="J25" s="19"/>
      <c r="K25" s="20"/>
    </row>
    <row r="26" spans="2:11" ht="30.75" customHeight="1">
      <c r="B26" s="43" t="e">
        <f>VLOOKUP('Impact Effort Matrix'!C26,'Impact Effort Matrix'!C26,1,FALSE)</f>
        <v>#N/A</v>
      </c>
      <c r="C26" s="44" t="str">
        <f>IFERROR((VLOOKUP('Impact Effort Matrix'!D26,'Impact Effort Matrix'!D26,1,FALSE)),"")</f>
        <v/>
      </c>
      <c r="D26" s="31" t="str">
        <f>IFERROR(VLOOKUP('Impact Effort Matrix'!E26,'Impact Effort Matrix'!E26,1,FALSE),"")</f>
        <v/>
      </c>
      <c r="F26" s="95"/>
      <c r="G26" s="92"/>
      <c r="H26" s="19"/>
      <c r="I26" s="92"/>
      <c r="J26" s="19"/>
      <c r="K26" s="20"/>
    </row>
    <row r="27" spans="2:11" ht="30.75" customHeight="1">
      <c r="B27" s="43" t="e">
        <f>VLOOKUP('Impact Effort Matrix'!C27,'Impact Effort Matrix'!C27,1,FALSE)</f>
        <v>#N/A</v>
      </c>
      <c r="C27" s="44" t="str">
        <f>IFERROR((VLOOKUP('Impact Effort Matrix'!D27,'Impact Effort Matrix'!D27,1,FALSE)),"")</f>
        <v/>
      </c>
      <c r="D27" s="31" t="str">
        <f>IFERROR(VLOOKUP('Impact Effort Matrix'!E27,'Impact Effort Matrix'!E27,1,FALSE),"")</f>
        <v/>
      </c>
      <c r="F27" s="95"/>
      <c r="G27" s="92"/>
      <c r="H27" s="19"/>
      <c r="I27" s="92"/>
      <c r="J27" s="19"/>
      <c r="K27" s="20"/>
    </row>
    <row r="28" spans="2:11" ht="30.75" customHeight="1">
      <c r="B28" s="43" t="e">
        <f>VLOOKUP('Impact Effort Matrix'!C28,'Impact Effort Matrix'!C28,1,FALSE)</f>
        <v>#N/A</v>
      </c>
      <c r="C28" s="44" t="str">
        <f>IFERROR((VLOOKUP('Impact Effort Matrix'!D28,'Impact Effort Matrix'!D28,1,FALSE)),"")</f>
        <v/>
      </c>
      <c r="D28" s="31" t="str">
        <f>IFERROR(VLOOKUP('Impact Effort Matrix'!E28,'Impact Effort Matrix'!E28,1,FALSE),"")</f>
        <v/>
      </c>
      <c r="F28" s="95"/>
      <c r="G28" s="92"/>
      <c r="H28" s="19"/>
      <c r="I28" s="92"/>
      <c r="J28" s="19"/>
      <c r="K28" s="20"/>
    </row>
    <row r="29" spans="2:11" ht="30.75" customHeight="1">
      <c r="B29" s="43" t="e">
        <f>VLOOKUP('Impact Effort Matrix'!C29,'Impact Effort Matrix'!C29,1,FALSE)</f>
        <v>#N/A</v>
      </c>
      <c r="C29" s="44" t="str">
        <f>IFERROR((VLOOKUP('Impact Effort Matrix'!D29,'Impact Effort Matrix'!D29,1,FALSE)),"")</f>
        <v/>
      </c>
      <c r="D29" s="31" t="str">
        <f>IFERROR(VLOOKUP('Impact Effort Matrix'!E29,'Impact Effort Matrix'!E29,1,FALSE),"")</f>
        <v/>
      </c>
      <c r="F29" s="21"/>
      <c r="G29" s="22"/>
      <c r="H29" s="22"/>
      <c r="I29" s="22"/>
      <c r="J29" s="22"/>
      <c r="K29" s="23"/>
    </row>
    <row r="30" spans="2:11" ht="30.75" customHeight="1">
      <c r="B30" s="43" t="e">
        <f>VLOOKUP('Impact Effort Matrix'!C30,'Impact Effort Matrix'!C30,1,FALSE)</f>
        <v>#N/A</v>
      </c>
      <c r="C30" s="44" t="str">
        <f>IFERROR((VLOOKUP('Impact Effort Matrix'!D30,'Impact Effort Matrix'!D30,1,FALSE)),"")</f>
        <v/>
      </c>
      <c r="D30" s="31" t="str">
        <f>IFERROR(VLOOKUP('Impact Effort Matrix'!E30,'Impact Effort Matrix'!E30,1,FALSE),"")</f>
        <v/>
      </c>
      <c r="F30" s="21"/>
      <c r="G30" s="22"/>
      <c r="H30" s="22"/>
      <c r="I30" s="22"/>
      <c r="J30" s="22"/>
      <c r="K30" s="23"/>
    </row>
    <row r="31" spans="2:11" ht="30.75" customHeight="1">
      <c r="B31" s="43" t="e">
        <f>VLOOKUP('Impact Effort Matrix'!C31,'Impact Effort Matrix'!C31,1,FALSE)</f>
        <v>#N/A</v>
      </c>
      <c r="C31" s="44" t="str">
        <f>IFERROR((VLOOKUP('Impact Effort Matrix'!D31,'Impact Effort Matrix'!D31,1,FALSE)),"")</f>
        <v/>
      </c>
      <c r="D31" s="31" t="str">
        <f>IFERROR(VLOOKUP('Impact Effort Matrix'!E31,'Impact Effort Matrix'!E31,1,FALSE),"")</f>
        <v/>
      </c>
      <c r="F31" s="21"/>
      <c r="G31" s="22"/>
      <c r="H31" s="22"/>
      <c r="I31" s="22"/>
      <c r="J31" s="22"/>
      <c r="K31" s="23"/>
    </row>
    <row r="32" spans="2:11" ht="30.75" customHeight="1">
      <c r="B32" s="43" t="e">
        <f>VLOOKUP('Impact Effort Matrix'!C32,'Impact Effort Matrix'!C32,1,FALSE)</f>
        <v>#N/A</v>
      </c>
      <c r="C32" s="44" t="str">
        <f>IFERROR((VLOOKUP('Impact Effort Matrix'!D32,'Impact Effort Matrix'!D32,1,FALSE)),"")</f>
        <v/>
      </c>
      <c r="D32" s="31" t="str">
        <f>IFERROR(VLOOKUP('Impact Effort Matrix'!E32,'Impact Effort Matrix'!E32,1,FALSE),"")</f>
        <v/>
      </c>
      <c r="F32" s="21"/>
      <c r="G32" s="22"/>
      <c r="H32" s="22"/>
      <c r="I32" s="22"/>
      <c r="J32" s="22"/>
      <c r="K32" s="23"/>
    </row>
    <row r="33" spans="2:11" ht="30.75" customHeight="1">
      <c r="B33" s="43" t="e">
        <f>VLOOKUP('Impact Effort Matrix'!C33,'Impact Effort Matrix'!C33,1,FALSE)</f>
        <v>#N/A</v>
      </c>
      <c r="C33" s="44" t="str">
        <f>IFERROR((VLOOKUP('Impact Effort Matrix'!D33,'Impact Effort Matrix'!D33,1,FALSE)),"")</f>
        <v/>
      </c>
      <c r="D33" s="31" t="str">
        <f>IFERROR(VLOOKUP('Impact Effort Matrix'!E33,'Impact Effort Matrix'!E33,1,FALSE),"")</f>
        <v/>
      </c>
      <c r="F33" s="21"/>
      <c r="G33" s="22"/>
      <c r="H33" s="22"/>
      <c r="I33" s="22"/>
      <c r="J33" s="22"/>
      <c r="K33" s="23"/>
    </row>
    <row r="34" spans="2:11" ht="30.75" customHeight="1">
      <c r="B34" s="43" t="e">
        <f>VLOOKUP('Impact Effort Matrix'!C34,'Impact Effort Matrix'!C34,1,FALSE)</f>
        <v>#N/A</v>
      </c>
      <c r="C34" s="44" t="str">
        <f>IFERROR((VLOOKUP('Impact Effort Matrix'!D34,'Impact Effort Matrix'!D34,1,FALSE)),"")</f>
        <v/>
      </c>
      <c r="D34" s="31" t="str">
        <f>IFERROR(VLOOKUP('Impact Effort Matrix'!E34,'Impact Effort Matrix'!E34,1,FALSE),"")</f>
        <v/>
      </c>
      <c r="F34" s="21"/>
      <c r="G34" s="22"/>
      <c r="H34" s="22"/>
      <c r="I34" s="22"/>
      <c r="J34" s="22"/>
      <c r="K34" s="23"/>
    </row>
    <row r="35" spans="2:11" ht="30.75" customHeight="1">
      <c r="B35" s="43" t="e">
        <f>VLOOKUP('Impact Effort Matrix'!C35,'Impact Effort Matrix'!C35,1,FALSE)</f>
        <v>#N/A</v>
      </c>
      <c r="C35" s="44" t="str">
        <f>IFERROR((VLOOKUP('Impact Effort Matrix'!D35,'Impact Effort Matrix'!D35,1,FALSE)),"")</f>
        <v/>
      </c>
      <c r="D35" s="31" t="str">
        <f>IFERROR(VLOOKUP('Impact Effort Matrix'!E35,'Impact Effort Matrix'!E35,1,FALSE),"")</f>
        <v/>
      </c>
      <c r="F35" s="21"/>
      <c r="G35" s="22"/>
      <c r="H35" s="22"/>
      <c r="I35" s="22"/>
      <c r="J35" s="22"/>
      <c r="K35" s="23"/>
    </row>
    <row r="36" spans="2:11" ht="30.75" customHeight="1">
      <c r="B36" s="43" t="e">
        <f>VLOOKUP('Impact Effort Matrix'!C36,'Impact Effort Matrix'!C36,1,FALSE)</f>
        <v>#N/A</v>
      </c>
      <c r="C36" s="44" t="str">
        <f>IFERROR((VLOOKUP('Impact Effort Matrix'!D36,'Impact Effort Matrix'!D36,1,FALSE)),"")</f>
        <v/>
      </c>
      <c r="D36" s="31" t="str">
        <f>IFERROR(VLOOKUP('Impact Effort Matrix'!E36,'Impact Effort Matrix'!E36,1,FALSE),"")</f>
        <v/>
      </c>
      <c r="F36" s="21"/>
      <c r="G36" s="22"/>
      <c r="H36" s="22"/>
      <c r="I36" s="22"/>
      <c r="J36" s="22"/>
      <c r="K36" s="23"/>
    </row>
    <row r="37" spans="2:11" ht="30.75" customHeight="1">
      <c r="B37" s="43" t="e">
        <f>VLOOKUP('Impact Effort Matrix'!C37,'Impact Effort Matrix'!C37,1,FALSE)</f>
        <v>#N/A</v>
      </c>
      <c r="C37" s="44" t="str">
        <f>IFERROR((VLOOKUP('Impact Effort Matrix'!D37,'Impact Effort Matrix'!D37,1,FALSE)),"")</f>
        <v/>
      </c>
      <c r="D37" s="31" t="str">
        <f>IFERROR(VLOOKUP('Impact Effort Matrix'!E37,'Impact Effort Matrix'!E37,1,FALSE),"")</f>
        <v/>
      </c>
      <c r="F37" s="21"/>
      <c r="G37" s="22"/>
      <c r="H37" s="22"/>
      <c r="I37" s="22"/>
      <c r="J37" s="22"/>
      <c r="K37" s="23"/>
    </row>
    <row r="38" spans="2:11" ht="30.75" customHeight="1">
      <c r="B38" s="43" t="e">
        <f>VLOOKUP('Impact Effort Matrix'!C38,'Impact Effort Matrix'!C38,1,FALSE)</f>
        <v>#N/A</v>
      </c>
      <c r="C38" s="44" t="str">
        <f>IFERROR((VLOOKUP('Impact Effort Matrix'!D38,'Impact Effort Matrix'!D38,1,FALSE)),"")</f>
        <v/>
      </c>
      <c r="D38" s="31" t="str">
        <f>IFERROR(VLOOKUP('Impact Effort Matrix'!E38,'Impact Effort Matrix'!E38,1,FALSE),"")</f>
        <v/>
      </c>
      <c r="F38" s="21"/>
      <c r="G38" s="22"/>
      <c r="H38" s="22"/>
      <c r="I38" s="22"/>
      <c r="J38" s="22"/>
      <c r="K38" s="23"/>
    </row>
    <row r="39" spans="2:11" ht="30.75" customHeight="1" thickBot="1">
      <c r="B39" s="43" t="e">
        <f>VLOOKUP('Impact Effort Matrix'!C39,'Impact Effort Matrix'!C39,1,FALSE)</f>
        <v>#N/A</v>
      </c>
      <c r="C39" s="45" t="str">
        <f>IFERROR((VLOOKUP('Impact Effort Matrix'!D39,'Impact Effort Matrix'!D39,1,FALSE)),"")</f>
        <v/>
      </c>
      <c r="D39" s="46" t="str">
        <f>IFERROR(VLOOKUP('Impact Effort Matrix'!E39,'Impact Effort Matrix'!E39,1,FALSE),"")</f>
        <v/>
      </c>
      <c r="F39" s="24"/>
      <c r="G39" s="25"/>
      <c r="H39" s="25"/>
      <c r="I39" s="25"/>
      <c r="J39" s="25"/>
      <c r="K39" s="26"/>
    </row>
    <row r="40" spans="2:11" ht="30.75" customHeight="1"/>
  </sheetData>
  <mergeCells count="3">
    <mergeCell ref="F2:K2"/>
    <mergeCell ref="B2:D2"/>
    <mergeCell ref="M2:M3"/>
  </mergeCells>
  <conditionalFormatting sqref="B5">
    <cfRule type="containsText" dxfId="79" priority="128" operator="containsText" text="#N/A">
      <formula>NOT(ISERROR(SEARCH("#N/A",B5)))</formula>
    </cfRule>
    <cfRule type="duplicateValues" dxfId="77" priority="126"/>
  </conditionalFormatting>
  <conditionalFormatting sqref="B5:B39">
    <cfRule type="cellIs" dxfId="76" priority="144" operator="equal">
      <formula>#N/A</formula>
    </cfRule>
    <cfRule type="cellIs" dxfId="74" priority="139" operator="equal">
      <formula>0</formula>
    </cfRule>
  </conditionalFormatting>
  <conditionalFormatting sqref="B6">
    <cfRule type="duplicateValues" dxfId="73" priority="122"/>
    <cfRule type="containsText" dxfId="71" priority="124" operator="containsText" text="#N/A">
      <formula>NOT(ISERROR(SEARCH("#N/A",B6)))</formula>
    </cfRule>
  </conditionalFormatting>
  <conditionalFormatting sqref="B7">
    <cfRule type="containsText" dxfId="68" priority="120" operator="containsText" text="#N/A">
      <formula>NOT(ISERROR(SEARCH("#N/A",B7)))</formula>
    </cfRule>
    <cfRule type="duplicateValues" dxfId="66" priority="118"/>
  </conditionalFormatting>
  <conditionalFormatting sqref="B7:B39">
    <cfRule type="containsText" dxfId="65" priority="167" operator="containsText" text="#N/A">
      <formula>NOT(ISERROR(SEARCH("#N/A",B7)))</formula>
    </cfRule>
    <cfRule type="duplicateValues" dxfId="62" priority="165"/>
  </conditionalFormatting>
  <conditionalFormatting sqref="B8">
    <cfRule type="containsText" dxfId="60" priority="116" operator="containsText" text="#N/A">
      <formula>NOT(ISERROR(SEARCH("#N/A",B8)))</formula>
    </cfRule>
    <cfRule type="duplicateValues" dxfId="58" priority="114"/>
  </conditionalFormatting>
  <conditionalFormatting sqref="B9:B39">
    <cfRule type="containsText" dxfId="56" priority="179" operator="containsText" text="#N/A">
      <formula>NOT(ISERROR(SEARCH("#N/A",B9)))</formula>
    </cfRule>
    <cfRule type="duplicateValues" dxfId="54" priority="177"/>
  </conditionalFormatting>
  <conditionalFormatting sqref="B10">
    <cfRule type="duplicateValues" dxfId="52" priority="106"/>
    <cfRule type="containsText" dxfId="50" priority="108" operator="containsText" text="#N/A">
      <formula>NOT(ISERROR(SEARCH("#N/A",B10)))</formula>
    </cfRule>
  </conditionalFormatting>
  <conditionalFormatting sqref="B11">
    <cfRule type="containsText" dxfId="49" priority="104" operator="containsText" text="#N/A">
      <formula>NOT(ISERROR(SEARCH("#N/A",B11)))</formula>
    </cfRule>
    <cfRule type="duplicateValues" dxfId="46" priority="102"/>
  </conditionalFormatting>
  <conditionalFormatting sqref="B12">
    <cfRule type="containsText" dxfId="45" priority="100" operator="containsText" text="#N/A">
      <formula>NOT(ISERROR(SEARCH("#N/A",B12)))</formula>
    </cfRule>
    <cfRule type="duplicateValues" dxfId="42" priority="98"/>
  </conditionalFormatting>
  <conditionalFormatting sqref="B13">
    <cfRule type="containsText" dxfId="40" priority="96" operator="containsText" text="#N/A">
      <formula>NOT(ISERROR(SEARCH("#N/A",B13)))</formula>
    </cfRule>
    <cfRule type="duplicateValues" dxfId="38" priority="94"/>
  </conditionalFormatting>
  <conditionalFormatting sqref="B14">
    <cfRule type="containsText" dxfId="35" priority="92" operator="containsText" text="#N/A">
      <formula>NOT(ISERROR(SEARCH("#N/A",B14)))</formula>
    </cfRule>
    <cfRule type="duplicateValues" dxfId="34" priority="90"/>
  </conditionalFormatting>
  <conditionalFormatting sqref="B15">
    <cfRule type="duplicateValues" dxfId="31" priority="86"/>
    <cfRule type="containsText" dxfId="30" priority="88" operator="containsText" text="#N/A">
      <formula>NOT(ISERROR(SEARCH("#N/A",B15)))</formula>
    </cfRule>
  </conditionalFormatting>
  <conditionalFormatting sqref="B16:B39">
    <cfRule type="duplicateValues" dxfId="28" priority="189"/>
    <cfRule type="containsText" dxfId="26" priority="191" operator="containsText" text="#N/A">
      <formula>NOT(ISERROR(SEARCH("#N/A",B16)))</formula>
    </cfRule>
  </conditionalFormatting>
  <conditionalFormatting sqref="B18:B39">
    <cfRule type="duplicateValues" dxfId="23" priority="155"/>
    <cfRule type="containsText" dxfId="22" priority="136" operator="containsText" text="#N/A">
      <formula>NOT(ISERROR(SEARCH("#N/A",B18)))</formula>
    </cfRule>
  </conditionalFormatting>
  <conditionalFormatting sqref="C16:C39">
    <cfRule type="containsText" dxfId="21" priority="30" operator="containsText" text="High">
      <formula>NOT(ISERROR(SEARCH("High",C16)))</formula>
    </cfRule>
    <cfRule type="containsText" dxfId="20" priority="33" operator="containsText" text="Low">
      <formula>NOT(ISERROR(SEARCH("Low",C16)))</formula>
    </cfRule>
    <cfRule type="containsText" dxfId="19" priority="31" operator="containsText" text="Low">
      <formula>NOT(ISERROR(SEARCH("Low",C16)))</formula>
    </cfRule>
  </conditionalFormatting>
  <conditionalFormatting sqref="C5:D39">
    <cfRule type="containsText" dxfId="18" priority="29" operator="containsText" text="Medium">
      <formula>NOT(ISERROR(SEARCH("Medium",C5)))</formula>
    </cfRule>
    <cfRule type="containsText" dxfId="17" priority="79" operator="containsText" text="High">
      <formula>NOT(ISERROR(SEARCH("High",C5)))</formula>
    </cfRule>
    <cfRule type="containsText" dxfId="16" priority="78" operator="containsText" text="Low">
      <formula>NOT(ISERROR(SEARCH("Low",C5)))</formula>
    </cfRule>
    <cfRule type="containsText" dxfId="15" priority="80" operator="containsText" text="Low">
      <formula>NOT(ISERROR(SEARCH("Low",C5)))</formula>
    </cfRule>
    <cfRule type="containsText" dxfId="14" priority="32" operator="containsText" text="High">
      <formula>NOT(ISERROR(SEARCH("High",C5)))</formula>
    </cfRule>
  </conditionalFormatting>
  <conditionalFormatting sqref="F5:I28 K5:K28">
    <cfRule type="containsText" dxfId="13" priority="152" operator="containsText" text="Low">
      <formula>NOT(ISERROR(SEARCH("Low",F5)))</formula>
    </cfRule>
    <cfRule type="containsText" dxfId="12" priority="153" operator="containsText" text="High">
      <formula>NOT(ISERROR(SEARCH("High",F5)))</formula>
    </cfRule>
    <cfRule type="containsText" dxfId="11" priority="154" operator="containsText" text="Low">
      <formula>NOT(ISERROR(SEARCH("Low",F5)))</formula>
    </cfRule>
  </conditionalFormatting>
  <conditionalFormatting sqref="F5:K28">
    <cfRule type="containsText" dxfId="10" priority="4" operator="containsText" text="Medium">
      <formula>NOT(ISERROR(SEARCH("Medium",F5)))</formula>
    </cfRule>
    <cfRule type="containsText" dxfId="9" priority="7" operator="containsText" text="High">
      <formula>NOT(ISERROR(SEARCH("High",F5)))</formula>
    </cfRule>
  </conditionalFormatting>
  <conditionalFormatting sqref="J5:J28">
    <cfRule type="containsText" dxfId="8" priority="5" operator="containsText" text="High">
      <formula>NOT(ISERROR(SEARCH("High",J5)))</formula>
    </cfRule>
    <cfRule type="containsText" dxfId="7" priority="8" operator="containsText" text="Low">
      <formula>NOT(ISERROR(SEARCH("Low",J5)))</formula>
    </cfRule>
    <cfRule type="containsText" dxfId="6" priority="6" operator="containsText" text="Low">
      <formula>NOT(ISERROR(SEARCH("Low",J5)))</formula>
    </cfRule>
  </conditionalFormatting>
  <conditionalFormatting sqref="J5:K39">
    <cfRule type="containsText" dxfId="5" priority="2" operator="containsText" text="Yes">
      <formula>NOT(ISERROR(SEARCH("Yes",J5)))</formula>
    </cfRule>
    <cfRule type="containsText" dxfId="4" priority="3" operator="containsText" text="No">
      <formula>NOT(ISERROR(SEARCH("No",J5)))</formula>
    </cfRule>
    <cfRule type="containsText" dxfId="3" priority="1" operator="containsText" text="No">
      <formula>NOT(ISERROR(SEARCH("No",J5)))</formula>
    </cfRule>
  </conditionalFormatting>
  <dataValidations count="2">
    <dataValidation type="list" allowBlank="1" showInputMessage="1" showErrorMessage="1" sqref="J5:K39" xr:uid="{00000000-0002-0000-0200-000001000000}">
      <formula1>"Yes, No"</formula1>
    </dataValidation>
    <dataValidation type="list" allowBlank="1" showInputMessage="1" showErrorMessage="1" sqref="F5:I39" xr:uid="{28CA1EF8-A060-41E7-8969-8FCCA7512D64}">
      <formula1>"Low,Medium,High"</formula1>
    </dataValidation>
  </dataValidations>
  <hyperlinks>
    <hyperlink ref="M1:N2" location="'About the tool'!A1" display="'About the tool'!A1" xr:uid="{00000000-0004-0000-0200-000000000000}"/>
  </hyperlinks>
  <pageMargins left="0.7" right="0.7" top="0.75" bottom="0.75" header="0.3" footer="0.3"/>
  <pageSetup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129" operator="containsText" id="{2C98EFBE-A10A-4090-AC9E-354181EA112F}">
            <xm:f>NOT(ISERROR(SEARCH(Vl,B5)))</xm:f>
            <xm:f>Vl</xm:f>
            <x14:dxf>
              <font>
                <color theme="0"/>
              </font>
            </x14:dxf>
          </x14:cfRule>
          <x14:cfRule type="containsText" priority="127" operator="containsText" id="{AA484D94-0473-468A-A3B5-46CC80A5CF52}">
            <xm:f>NOT(ISERROR(SEARCH("=",B5)))</xm:f>
            <xm:f>"="</xm:f>
            <x14:dxf>
              <font>
                <color theme="5" tint="-0.24994659260841701"/>
              </font>
            </x14:dxf>
          </x14:cfRule>
          <xm:sqref>B5</xm:sqref>
        </x14:conditionalFormatting>
        <x14:conditionalFormatting xmlns:xm="http://schemas.microsoft.com/office/excel/2006/main">
          <x14:cfRule type="containsText" priority="143" operator="containsText" id="{05D362F7-C520-4AD2-9A29-A9B62BFD06EB}">
            <xm:f>NOT(ISERROR(SEARCH(VLOOK,B5)))</xm:f>
            <xm:f>VLOOK</xm:f>
            <x14:dxf>
              <font>
                <color theme="0"/>
              </font>
            </x14:dxf>
          </x14:cfRule>
          <xm:sqref>B5:B39</xm:sqref>
        </x14:conditionalFormatting>
        <x14:conditionalFormatting xmlns:xm="http://schemas.microsoft.com/office/excel/2006/main">
          <x14:cfRule type="containsText" priority="125" operator="containsText" id="{641D2B39-91AB-44ED-9D10-412A9444BA8D}">
            <xm:f>NOT(ISERROR(SEARCH(Vl,B6)))</xm:f>
            <xm:f>Vl</xm:f>
            <x14:dxf>
              <font>
                <color theme="0"/>
              </font>
            </x14:dxf>
          </x14:cfRule>
          <x14:cfRule type="containsText" priority="123" operator="containsText" id="{2679832A-64FF-4654-8A8A-8E756ABCCD4C}">
            <xm:f>NOT(ISERROR(SEARCH("=",B6)))</xm:f>
            <xm:f>"="</xm:f>
            <x14:dxf>
              <font>
                <color theme="5" tint="-0.24994659260841701"/>
              </font>
            </x14:dxf>
          </x14:cfRule>
          <xm:sqref>B6</xm:sqref>
        </x14:conditionalFormatting>
        <x14:conditionalFormatting xmlns:xm="http://schemas.microsoft.com/office/excel/2006/main">
          <x14:cfRule type="containsText" priority="121" operator="containsText" id="{097C6CA5-B297-4EB0-99C1-E809A7F46666}">
            <xm:f>NOT(ISERROR(SEARCH(Vl,B7)))</xm:f>
            <xm:f>Vl</xm:f>
            <x14:dxf>
              <font>
                <color theme="0"/>
              </font>
            </x14:dxf>
          </x14:cfRule>
          <x14:cfRule type="containsText" priority="119" operator="containsText" id="{FC275FF6-AE58-4B9C-9C26-8E673B2A221B}">
            <xm:f>NOT(ISERROR(SEARCH("=",B7)))</xm:f>
            <xm:f>"="</xm:f>
            <x14:dxf>
              <font>
                <color theme="5" tint="-0.24994659260841701"/>
              </font>
            </x14:dxf>
          </x14:cfRule>
          <xm:sqref>B7</xm:sqref>
        </x14:conditionalFormatting>
        <x14:conditionalFormatting xmlns:xm="http://schemas.microsoft.com/office/excel/2006/main">
          <x14:cfRule type="containsText" priority="168" operator="containsText" id="{4F9A2648-7852-414C-BC77-C46199C6C811}">
            <xm:f>NOT(ISERROR(SEARCH(Vl,B7)))</xm:f>
            <xm:f>Vl</xm:f>
            <x14:dxf>
              <font>
                <color theme="0"/>
              </font>
            </x14:dxf>
          </x14:cfRule>
          <x14:cfRule type="containsText" priority="166" operator="containsText" id="{16F43379-E20D-4554-9233-4ECF6A564E57}">
            <xm:f>NOT(ISERROR(SEARCH("=",B7)))</xm:f>
            <xm:f>"="</xm:f>
            <x14:dxf>
              <font>
                <color theme="5" tint="-0.24994659260841701"/>
              </font>
            </x14:dxf>
          </x14:cfRule>
          <xm:sqref>B7:B39</xm:sqref>
        </x14:conditionalFormatting>
        <x14:conditionalFormatting xmlns:xm="http://schemas.microsoft.com/office/excel/2006/main">
          <x14:cfRule type="containsText" priority="117" operator="containsText" id="{D4B32E01-3533-4A64-B122-2F00F3606CFD}">
            <xm:f>NOT(ISERROR(SEARCH(Vl,B8)))</xm:f>
            <xm:f>Vl</xm:f>
            <x14:dxf>
              <font>
                <color theme="0"/>
              </font>
            </x14:dxf>
          </x14:cfRule>
          <x14:cfRule type="containsText" priority="115" operator="containsText" id="{049812B4-AD67-46B3-AD85-172AA5BBBD13}">
            <xm:f>NOT(ISERROR(SEARCH("=",B8)))</xm:f>
            <xm:f>"="</xm:f>
            <x14:dxf>
              <font>
                <color theme="5" tint="-0.24994659260841701"/>
              </font>
            </x14:dxf>
          </x14:cfRule>
          <xm:sqref>B8</xm:sqref>
        </x14:conditionalFormatting>
        <x14:conditionalFormatting xmlns:xm="http://schemas.microsoft.com/office/excel/2006/main">
          <x14:cfRule type="containsText" priority="180" operator="containsText" id="{8B95722E-99E9-445F-9497-AD585E6D2F68}">
            <xm:f>NOT(ISERROR(SEARCH(Vl,B9)))</xm:f>
            <xm:f>Vl</xm:f>
            <x14:dxf>
              <font>
                <color theme="0"/>
              </font>
            </x14:dxf>
          </x14:cfRule>
          <x14:cfRule type="containsText" priority="178" operator="containsText" id="{D796461E-F61A-4A1E-952B-647680260AD2}">
            <xm:f>NOT(ISERROR(SEARCH("=",B9)))</xm:f>
            <xm:f>"="</xm:f>
            <x14:dxf>
              <font>
                <color theme="5" tint="-0.24994659260841701"/>
              </font>
            </x14:dxf>
          </x14:cfRule>
          <xm:sqref>B9:B39</xm:sqref>
        </x14:conditionalFormatting>
        <x14:conditionalFormatting xmlns:xm="http://schemas.microsoft.com/office/excel/2006/main">
          <x14:cfRule type="containsText" priority="109" operator="containsText" id="{C9A04EF1-4F72-4803-9228-57841B79001C}">
            <xm:f>NOT(ISERROR(SEARCH(Vl,B10)))</xm:f>
            <xm:f>Vl</xm:f>
            <x14:dxf>
              <font>
                <color theme="0"/>
              </font>
            </x14:dxf>
          </x14:cfRule>
          <x14:cfRule type="containsText" priority="107" operator="containsText" id="{F374AAAA-BA73-4304-8C65-996C881CC1A2}">
            <xm:f>NOT(ISERROR(SEARCH("=",B10)))</xm:f>
            <xm:f>"="</xm:f>
            <x14:dxf>
              <font>
                <color theme="5" tint="-0.24994659260841701"/>
              </font>
            </x14:dxf>
          </x14:cfRule>
          <xm:sqref>B10</xm:sqref>
        </x14:conditionalFormatting>
        <x14:conditionalFormatting xmlns:xm="http://schemas.microsoft.com/office/excel/2006/main">
          <x14:cfRule type="containsText" priority="105" operator="containsText" id="{F578FC0E-38BD-4F1C-890E-A828327E7E0E}">
            <xm:f>NOT(ISERROR(SEARCH(Vl,B11)))</xm:f>
            <xm:f>Vl</xm:f>
            <x14:dxf>
              <font>
                <color theme="0"/>
              </font>
            </x14:dxf>
          </x14:cfRule>
          <x14:cfRule type="containsText" priority="103" operator="containsText" id="{6FC4A185-B0C5-4FCC-BDFA-322E78E04ED5}">
            <xm:f>NOT(ISERROR(SEARCH("=",B11)))</xm:f>
            <xm:f>"="</xm:f>
            <x14:dxf>
              <font>
                <color theme="5" tint="-0.24994659260841701"/>
              </font>
            </x14:dxf>
          </x14:cfRule>
          <xm:sqref>B11</xm:sqref>
        </x14:conditionalFormatting>
        <x14:conditionalFormatting xmlns:xm="http://schemas.microsoft.com/office/excel/2006/main">
          <x14:cfRule type="containsText" priority="101" operator="containsText" id="{70AA4C07-FBA4-4615-865D-E68D88AA8E45}">
            <xm:f>NOT(ISERROR(SEARCH(Vl,B12)))</xm:f>
            <xm:f>Vl</xm:f>
            <x14:dxf>
              <font>
                <color theme="0"/>
              </font>
            </x14:dxf>
          </x14:cfRule>
          <x14:cfRule type="containsText" priority="99" operator="containsText" id="{4B97784E-D631-48D8-AE78-46E6EC34F4F3}">
            <xm:f>NOT(ISERROR(SEARCH("=",B12)))</xm:f>
            <xm:f>"="</xm:f>
            <x14:dxf>
              <font>
                <color theme="5" tint="-0.24994659260841701"/>
              </font>
            </x14:dxf>
          </x14:cfRule>
          <xm:sqref>B12</xm:sqref>
        </x14:conditionalFormatting>
        <x14:conditionalFormatting xmlns:xm="http://schemas.microsoft.com/office/excel/2006/main">
          <x14:cfRule type="containsText" priority="97" operator="containsText" id="{B9B34D47-D49A-4095-B011-41DB13F2C0D5}">
            <xm:f>NOT(ISERROR(SEARCH(Vl,B13)))</xm:f>
            <xm:f>Vl</xm:f>
            <x14:dxf>
              <font>
                <color theme="0"/>
              </font>
            </x14:dxf>
          </x14:cfRule>
          <x14:cfRule type="containsText" priority="95" operator="containsText" id="{E695D72F-0986-481D-84AD-DD3C68CC6C79}">
            <xm:f>NOT(ISERROR(SEARCH("=",B13)))</xm:f>
            <xm:f>"="</xm:f>
            <x14:dxf>
              <font>
                <color theme="5" tint="-0.24994659260841701"/>
              </font>
            </x14:dxf>
          </x14:cfRule>
          <xm:sqref>B13</xm:sqref>
        </x14:conditionalFormatting>
        <x14:conditionalFormatting xmlns:xm="http://schemas.microsoft.com/office/excel/2006/main">
          <x14:cfRule type="containsText" priority="91" operator="containsText" id="{6E3D094F-7A1C-46C9-87C6-A5C180D1872E}">
            <xm:f>NOT(ISERROR(SEARCH("=",B14)))</xm:f>
            <xm:f>"="</xm:f>
            <x14:dxf>
              <font>
                <color theme="5" tint="-0.24994659260841701"/>
              </font>
            </x14:dxf>
          </x14:cfRule>
          <x14:cfRule type="containsText" priority="93" operator="containsText" id="{FF43857A-2581-4EA1-9BB8-6396C2595611}">
            <xm:f>NOT(ISERROR(SEARCH(Vl,B14)))</xm:f>
            <xm:f>Vl</xm:f>
            <x14:dxf>
              <font>
                <color theme="0"/>
              </font>
            </x14:dxf>
          </x14:cfRule>
          <xm:sqref>B14</xm:sqref>
        </x14:conditionalFormatting>
        <x14:conditionalFormatting xmlns:xm="http://schemas.microsoft.com/office/excel/2006/main">
          <x14:cfRule type="containsText" priority="89" operator="containsText" id="{8CF7F4CB-A189-4EB5-816D-16BE55CCB997}">
            <xm:f>NOT(ISERROR(SEARCH(Vl,B15)))</xm:f>
            <xm:f>Vl</xm:f>
            <x14:dxf>
              <font>
                <color theme="0"/>
              </font>
            </x14:dxf>
          </x14:cfRule>
          <x14:cfRule type="containsText" priority="87" operator="containsText" id="{33B628BF-5E5F-4265-A1AD-3F59F01E563F}">
            <xm:f>NOT(ISERROR(SEARCH("=",B15)))</xm:f>
            <xm:f>"="</xm:f>
            <x14:dxf>
              <font>
                <color theme="5" tint="-0.24994659260841701"/>
              </font>
            </x14:dxf>
          </x14:cfRule>
          <xm:sqref>B15</xm:sqref>
        </x14:conditionalFormatting>
        <x14:conditionalFormatting xmlns:xm="http://schemas.microsoft.com/office/excel/2006/main">
          <x14:cfRule type="containsText" priority="192" operator="containsText" id="{74363824-ECFB-498B-9813-866E3870674F}">
            <xm:f>NOT(ISERROR(SEARCH(Vl,B16)))</xm:f>
            <xm:f>Vl</xm:f>
            <x14:dxf>
              <font>
                <color theme="0"/>
              </font>
            </x14:dxf>
          </x14:cfRule>
          <x14:cfRule type="containsText" priority="190" operator="containsText" id="{BDAB1E96-0EB4-4485-824F-19BEFAB59F0E}">
            <xm:f>NOT(ISERROR(SEARCH("=",B16)))</xm:f>
            <xm:f>"="</xm:f>
            <x14:dxf>
              <font>
                <color theme="5" tint="-0.24994659260841701"/>
              </font>
            </x14:dxf>
          </x14:cfRule>
          <xm:sqref>B16:B39</xm:sqref>
        </x14:conditionalFormatting>
        <x14:conditionalFormatting xmlns:xm="http://schemas.microsoft.com/office/excel/2006/main">
          <x14:cfRule type="containsText" priority="137" operator="containsText" id="{CFF036CB-3567-4880-B365-11A09828B8A6}">
            <xm:f>NOT(ISERROR(SEARCH(Vl,B18)))</xm:f>
            <xm:f>Vl</xm:f>
            <x14:dxf>
              <font>
                <color theme="0"/>
              </font>
            </x14:dxf>
          </x14:cfRule>
          <x14:cfRule type="containsText" priority="135" operator="containsText" id="{13500F1C-8468-48F8-8BA6-838D3D92A9DC}">
            <xm:f>NOT(ISERROR(SEARCH("=",B18)))</xm:f>
            <xm:f>"="</xm:f>
            <x14:dxf>
              <font>
                <color theme="5" tint="-0.24994659260841701"/>
              </font>
            </x14:dxf>
          </x14:cfRule>
          <xm:sqref>B18:B39</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O29"/>
  <sheetViews>
    <sheetView zoomScaleNormal="100" workbookViewId="0">
      <selection activeCell="I2" sqref="I2:I3"/>
    </sheetView>
  </sheetViews>
  <sheetFormatPr baseColWidth="10" defaultColWidth="8.78125" defaultRowHeight="17.7"/>
  <cols>
    <col min="2" max="4" width="41" style="1" customWidth="1"/>
    <col min="5" max="6" width="25.30078125" style="1" customWidth="1"/>
    <col min="7" max="7" width="9.0859375" customWidth="1"/>
    <col min="10" max="10" width="20.78125" customWidth="1"/>
    <col min="11" max="11" width="51.6953125" customWidth="1"/>
  </cols>
  <sheetData>
    <row r="2" spans="2:15" ht="27.75" customHeight="1">
      <c r="B2" s="99" t="s">
        <v>22</v>
      </c>
      <c r="C2" s="99"/>
      <c r="D2" s="99"/>
      <c r="E2" s="99"/>
      <c r="F2" s="99"/>
      <c r="H2" s="37" t="s">
        <v>25</v>
      </c>
      <c r="I2" s="50" t="s">
        <v>24</v>
      </c>
    </row>
    <row r="3" spans="2:15" s="6" customFormat="1" ht="12.3">
      <c r="B3" s="7"/>
      <c r="C3" s="7"/>
      <c r="D3" s="7"/>
      <c r="E3" s="7"/>
      <c r="F3" s="7"/>
      <c r="G3" s="7"/>
      <c r="H3" s="38"/>
      <c r="I3" s="50"/>
      <c r="J3" s="7"/>
      <c r="K3" s="7"/>
      <c r="L3" s="7"/>
      <c r="M3" s="7"/>
      <c r="N3" s="7"/>
      <c r="O3" s="7"/>
    </row>
    <row r="4" spans="2:15" s="6" customFormat="1" ht="36.6" customHeight="1">
      <c r="B4" s="51" t="s">
        <v>46</v>
      </c>
      <c r="C4" s="51"/>
      <c r="D4" s="51"/>
      <c r="E4" s="51"/>
      <c r="F4" s="51"/>
      <c r="G4" s="7"/>
      <c r="H4" s="38"/>
      <c r="I4" s="47"/>
      <c r="J4" s="7"/>
      <c r="K4" s="7"/>
      <c r="L4" s="7"/>
      <c r="M4" s="7"/>
      <c r="N4" s="7"/>
      <c r="O4" s="7"/>
    </row>
    <row r="5" spans="2:15" ht="24.75" customHeight="1">
      <c r="B5" s="5" t="s">
        <v>13</v>
      </c>
      <c r="C5" s="5" t="s">
        <v>23</v>
      </c>
      <c r="D5" s="5" t="s">
        <v>12</v>
      </c>
      <c r="E5" s="5" t="s">
        <v>14</v>
      </c>
      <c r="F5" s="39" t="s">
        <v>30</v>
      </c>
    </row>
    <row r="6" spans="2:15" ht="53.1">
      <c r="B6" s="41" t="s">
        <v>74</v>
      </c>
      <c r="C6" s="41" t="s">
        <v>48</v>
      </c>
      <c r="D6" s="41" t="s">
        <v>75</v>
      </c>
      <c r="E6" s="97" t="s">
        <v>55</v>
      </c>
      <c r="F6" s="4" t="s">
        <v>6</v>
      </c>
    </row>
    <row r="7" spans="2:15" ht="70.8">
      <c r="B7" s="41" t="s">
        <v>49</v>
      </c>
      <c r="C7" s="41" t="s">
        <v>50</v>
      </c>
      <c r="D7" s="41" t="s">
        <v>51</v>
      </c>
      <c r="E7" s="98" t="s">
        <v>65</v>
      </c>
      <c r="F7" s="3" t="s">
        <v>5</v>
      </c>
    </row>
    <row r="8" spans="2:15">
      <c r="B8" s="41"/>
      <c r="C8" s="41"/>
      <c r="D8" s="41"/>
      <c r="E8" s="98"/>
      <c r="F8" s="72"/>
    </row>
    <row r="9" spans="2:15">
      <c r="B9" s="41"/>
      <c r="C9" s="41"/>
      <c r="D9" s="41"/>
      <c r="E9" s="98"/>
      <c r="F9" s="72"/>
      <c r="J9" s="40" t="s">
        <v>47</v>
      </c>
      <c r="K9" s="40" t="s">
        <v>52</v>
      </c>
    </row>
    <row r="10" spans="2:15">
      <c r="B10" s="41"/>
      <c r="C10" s="41"/>
      <c r="D10" s="41"/>
      <c r="E10" s="98"/>
      <c r="F10" s="72"/>
      <c r="J10" s="41" t="s">
        <v>53</v>
      </c>
      <c r="K10" s="41" t="s">
        <v>54</v>
      </c>
    </row>
    <row r="11" spans="2:15">
      <c r="B11" s="41"/>
      <c r="C11" s="41"/>
      <c r="D11" s="41"/>
      <c r="E11" s="98"/>
      <c r="F11" s="72"/>
      <c r="J11" s="41" t="s">
        <v>55</v>
      </c>
      <c r="K11" s="41" t="s">
        <v>56</v>
      </c>
    </row>
    <row r="12" spans="2:15">
      <c r="B12" s="41"/>
      <c r="C12" s="41"/>
      <c r="D12" s="41"/>
      <c r="E12" s="98"/>
      <c r="F12" s="72"/>
      <c r="J12" s="41" t="s">
        <v>57</v>
      </c>
      <c r="K12" s="41" t="s">
        <v>58</v>
      </c>
    </row>
    <row r="13" spans="2:15" ht="12" customHeight="1">
      <c r="B13" s="42"/>
      <c r="C13" s="42"/>
      <c r="D13" s="42"/>
      <c r="E13" s="72"/>
      <c r="F13" s="72"/>
      <c r="J13" s="41" t="s">
        <v>59</v>
      </c>
      <c r="K13" s="41" t="s">
        <v>60</v>
      </c>
    </row>
    <row r="14" spans="2:15" ht="12" customHeight="1">
      <c r="B14" s="2"/>
      <c r="C14" s="2"/>
      <c r="D14" s="2"/>
      <c r="E14" s="72"/>
      <c r="F14" s="72"/>
      <c r="J14" s="41" t="s">
        <v>61</v>
      </c>
      <c r="K14" s="41" t="s">
        <v>62</v>
      </c>
    </row>
    <row r="15" spans="2:15" ht="12" customHeight="1">
      <c r="B15" s="2"/>
      <c r="C15" s="2"/>
      <c r="D15" s="2"/>
      <c r="E15" s="72"/>
      <c r="F15" s="72"/>
      <c r="J15" s="41" t="s">
        <v>63</v>
      </c>
      <c r="K15" s="41" t="s">
        <v>64</v>
      </c>
    </row>
    <row r="16" spans="2:15" ht="12" customHeight="1">
      <c r="B16" s="2"/>
      <c r="C16" s="2"/>
      <c r="D16" s="2"/>
      <c r="E16" s="72"/>
      <c r="F16" s="72"/>
      <c r="J16" s="41" t="s">
        <v>65</v>
      </c>
      <c r="K16" s="41" t="s">
        <v>66</v>
      </c>
    </row>
    <row r="17" spans="2:11" ht="12" customHeight="1">
      <c r="B17" s="2"/>
      <c r="C17" s="2"/>
      <c r="D17" s="2"/>
      <c r="E17" s="72"/>
      <c r="F17" s="72"/>
      <c r="J17" s="41" t="s">
        <v>67</v>
      </c>
      <c r="K17" s="41" t="s">
        <v>68</v>
      </c>
    </row>
    <row r="18" spans="2:11" ht="12" customHeight="1">
      <c r="B18" s="2"/>
      <c r="C18" s="2"/>
      <c r="D18" s="2"/>
      <c r="E18" s="72"/>
      <c r="F18" s="72"/>
    </row>
    <row r="19" spans="2:11" ht="12" customHeight="1">
      <c r="B19" s="2"/>
      <c r="C19" s="2"/>
      <c r="D19" s="2"/>
      <c r="E19" s="72"/>
      <c r="F19" s="72"/>
    </row>
    <row r="20" spans="2:11" ht="12" customHeight="1">
      <c r="B20" s="2"/>
      <c r="C20" s="2"/>
      <c r="D20" s="2"/>
      <c r="E20" s="72"/>
      <c r="F20" s="72"/>
    </row>
    <row r="21" spans="2:11" ht="12" customHeight="1">
      <c r="B21" s="2"/>
      <c r="C21" s="2"/>
      <c r="D21" s="2"/>
      <c r="E21" s="72"/>
      <c r="F21" s="72"/>
    </row>
    <row r="22" spans="2:11">
      <c r="B22" s="2"/>
      <c r="C22" s="2"/>
      <c r="D22" s="2"/>
      <c r="E22" s="72"/>
      <c r="F22" s="72"/>
    </row>
    <row r="23" spans="2:11">
      <c r="B23" s="2"/>
      <c r="C23" s="2"/>
      <c r="D23" s="2"/>
      <c r="E23" s="72"/>
      <c r="F23" s="72"/>
    </row>
    <row r="24" spans="2:11">
      <c r="B24" s="2"/>
      <c r="C24" s="2"/>
      <c r="D24" s="2"/>
      <c r="E24" s="72"/>
      <c r="F24" s="72"/>
    </row>
    <row r="25" spans="2:11">
      <c r="B25" s="2"/>
      <c r="C25" s="2"/>
      <c r="D25" s="2"/>
      <c r="E25" s="72"/>
      <c r="F25" s="72"/>
    </row>
    <row r="26" spans="2:11">
      <c r="B26" s="2"/>
      <c r="C26" s="2"/>
      <c r="D26" s="2"/>
      <c r="E26" s="72"/>
      <c r="F26" s="72"/>
    </row>
    <row r="27" spans="2:11">
      <c r="B27" s="2"/>
      <c r="C27" s="2"/>
      <c r="D27" s="2"/>
      <c r="E27" s="72"/>
      <c r="F27" s="72"/>
    </row>
    <row r="28" spans="2:11">
      <c r="B28" s="2"/>
      <c r="C28" s="2"/>
      <c r="D28" s="2"/>
      <c r="E28" s="72"/>
      <c r="F28" s="72"/>
    </row>
    <row r="29" spans="2:11">
      <c r="B29" s="2"/>
      <c r="C29" s="2"/>
      <c r="D29" s="2"/>
      <c r="E29" s="72"/>
      <c r="F29" s="72"/>
    </row>
  </sheetData>
  <mergeCells count="3">
    <mergeCell ref="B2:F2"/>
    <mergeCell ref="I2:I3"/>
    <mergeCell ref="B4:F4"/>
  </mergeCells>
  <conditionalFormatting sqref="E6:F29">
    <cfRule type="containsText" dxfId="2" priority="1" operator="containsText" text="✗">
      <formula>NOT(ISERROR(SEARCH("✗",E6)))</formula>
    </cfRule>
    <cfRule type="containsText" dxfId="1" priority="2" operator="containsText" text="✓">
      <formula>NOT(ISERROR(SEARCH("✓",E6)))</formula>
    </cfRule>
    <cfRule type="containsText" dxfId="0" priority="3" operator="containsText" text="✗">
      <formula>NOT(ISERROR(SEARCH("✗",E6)))</formula>
    </cfRule>
  </conditionalFormatting>
  <dataValidations count="2">
    <dataValidation type="list" allowBlank="1" showInputMessage="1" showErrorMessage="1" sqref="F6:F29" xr:uid="{00000000-0002-0000-0300-000000000000}">
      <formula1>"✓,✗"</formula1>
    </dataValidation>
    <dataValidation type="list" allowBlank="1" showInputMessage="1" showErrorMessage="1" sqref="E6:E29" xr:uid="{B524B3C2-8548-4DF5-ADAF-AAEB05A28375}">
      <formula1>$J$10:$J$17</formula1>
    </dataValidation>
  </dataValidations>
  <hyperlinks>
    <hyperlink ref="H2:I3" location="'About the tool'!A1" display="'About the tool'!A1" xr:uid="{00000000-0004-0000-0300-000000000000}"/>
  </hyperlink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4</vt:i4>
      </vt:variant>
    </vt:vector>
  </HeadingPairs>
  <TitlesOfParts>
    <vt:vector size="4" baseType="lpstr">
      <vt:lpstr>About the tool</vt:lpstr>
      <vt:lpstr>Impact Effort Matrix</vt:lpstr>
      <vt:lpstr>Priorities Matrix</vt:lpstr>
      <vt:lpstr>Challenges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Maxence Soulet</cp:lastModifiedBy>
  <dcterms:created xsi:type="dcterms:W3CDTF">2023-06-25T19:37:36Z</dcterms:created>
  <dcterms:modified xsi:type="dcterms:W3CDTF">2026-08-25T10:26:09Z</dcterms:modified>
</cp:coreProperties>
</file>