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d.docs.live.net/b73f53a57e99d8d6/Cerise^MSPTF Internal/CERISE ^M SPTF Partnership/2 E-LEARNING/3. Course content/(B) Translation/LP2 Trad/ES Docs Juan/"/>
    </mc:Choice>
  </mc:AlternateContent>
  <xr:revisionPtr revIDLastSave="69" documentId="13_ncr:1_{34600B5C-6D89-4FA2-9C15-0CCB0780A8E8}" xr6:coauthVersionLast="47" xr6:coauthVersionMax="47" xr10:uidLastSave="{461ED25D-FC82-444A-B944-228B61151405}"/>
  <bookViews>
    <workbookView xWindow="-28920" yWindow="-120" windowWidth="29040" windowHeight="15720" tabRatio="0" firstSheet="1" activeTab="1" xr2:uid="{00000000-000D-0000-FFFF-FFFF00000000}"/>
  </bookViews>
  <sheets>
    <sheet name="About the tool" sheetId="7" r:id="rId1"/>
    <sheet name="Impact Effort Matrix" sheetId="6" r:id="rId2"/>
    <sheet name="Priorities Matrix" sheetId="3" r:id="rId3"/>
    <sheet name="Challenges " sheetId="4" r:id="rId4"/>
  </sheets>
  <externalReferences>
    <externalReference r:id="rId5"/>
  </externalReferences>
  <definedNames>
    <definedName name="completiontext">[1]Cal!$B$4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3" l="1"/>
  <c r="D8" i="3"/>
  <c r="D7" i="3"/>
  <c r="D6" i="3"/>
  <c r="D5" i="3"/>
  <c r="C9" i="3"/>
  <c r="C8" i="3"/>
  <c r="C7" i="3"/>
  <c r="C6" i="3"/>
  <c r="C5" i="3"/>
  <c r="B9" i="3"/>
  <c r="B8" i="3"/>
  <c r="B7" i="3"/>
  <c r="B6" i="3"/>
  <c r="B5" i="3"/>
  <c r="K12" i="6" a="1"/>
  <c r="K12" i="6" s="1"/>
  <c r="H19" i="6" a="1"/>
  <c r="H19" i="6" s="1"/>
  <c r="K6" i="6" a="1"/>
  <c r="K6" i="6" s="1"/>
  <c r="H18" i="6" a="1"/>
  <c r="H18" i="6" s="1"/>
  <c r="K5" i="6" a="1"/>
  <c r="K5" i="6" s="1"/>
  <c r="H5" i="6" a="1"/>
  <c r="H5" i="6" s="1"/>
  <c r="D10" i="3" l="1"/>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B17" i="3"/>
  <c r="B11" i="3" l="1"/>
  <c r="B12" i="3"/>
  <c r="B13" i="3"/>
  <c r="B14" i="3"/>
  <c r="B15" i="3"/>
  <c r="B16" i="3"/>
  <c r="B18" i="3"/>
  <c r="B19" i="3"/>
  <c r="B20" i="3"/>
  <c r="B21" i="3"/>
  <c r="B22" i="3"/>
  <c r="B23" i="3"/>
  <c r="B24" i="3"/>
  <c r="B25" i="3"/>
  <c r="B26" i="3"/>
  <c r="B27" i="3"/>
  <c r="B28" i="3"/>
  <c r="B29" i="3"/>
  <c r="B30" i="3"/>
  <c r="B10" i="3"/>
  <c r="B31" i="3"/>
  <c r="B32" i="3"/>
  <c r="B33" i="3"/>
  <c r="B34" i="3"/>
  <c r="B35" i="3"/>
  <c r="B36" i="3"/>
  <c r="B37" i="3"/>
  <c r="B38" i="3"/>
  <c r="B39" i="3"/>
  <c r="K20" i="6" l="1" a="1"/>
  <c r="K20" i="6" s="1"/>
  <c r="H8" i="6" a="1"/>
  <c r="H8" i="6" s="1"/>
  <c r="H9" i="6" a="1"/>
  <c r="H9" i="6" s="1"/>
  <c r="H11" i="6" a="1"/>
  <c r="H11" i="6" s="1"/>
  <c r="H12" i="6" a="1"/>
  <c r="H12" i="6" s="1"/>
  <c r="H13" i="6" a="1"/>
  <c r="H13" i="6" s="1"/>
  <c r="H14" i="6" a="1"/>
  <c r="H14" i="6" s="1"/>
  <c r="H15" i="6" a="1"/>
  <c r="H15" i="6" s="1"/>
  <c r="H23" i="6" a="1"/>
  <c r="H23" i="6" s="1"/>
  <c r="H16" i="6" l="1" a="1"/>
  <c r="H16" i="6" s="1"/>
  <c r="K16" i="6" a="1"/>
  <c r="K16" i="6" s="1"/>
  <c r="K22" i="6" a="1"/>
  <c r="K22" i="6" s="1"/>
  <c r="K23" i="6" a="1"/>
  <c r="K23" i="6" s="1"/>
  <c r="K25" i="6" a="1"/>
  <c r="K25" i="6" s="1"/>
  <c r="K26" i="6" a="1"/>
  <c r="K26" i="6" s="1"/>
  <c r="K27" i="6" a="1"/>
  <c r="K27" i="6" s="1"/>
  <c r="K28" i="6" a="1"/>
  <c r="K28" i="6" s="1"/>
  <c r="K8" i="6" a="1"/>
  <c r="K8" i="6" s="1"/>
  <c r="K9" i="6" a="1"/>
  <c r="K9" i="6" s="1"/>
  <c r="K10" i="6" a="1"/>
  <c r="K10" i="6" s="1"/>
  <c r="K11" i="6" a="1"/>
  <c r="K11" i="6" s="1"/>
  <c r="K13" i="6" a="1"/>
  <c r="K13" i="6" s="1"/>
  <c r="K14" i="6" a="1"/>
  <c r="K14" i="6" s="1"/>
  <c r="K15" i="6" a="1"/>
  <c r="K15" i="6" s="1"/>
  <c r="H27" i="6" a="1"/>
  <c r="H27" i="6" s="1"/>
  <c r="H26" i="6" a="1"/>
  <c r="H26" i="6" s="1"/>
  <c r="H25" i="6" a="1"/>
  <c r="H25" i="6" s="1"/>
  <c r="H24" i="6" a="1"/>
  <c r="H24" i="6" s="1"/>
  <c r="H22" i="6" a="1"/>
  <c r="H22" i="6" s="1"/>
  <c r="K21" i="6" a="1"/>
  <c r="K21" i="6" s="1"/>
  <c r="H21" i="6" a="1"/>
  <c r="H21" i="6" s="1"/>
  <c r="H20" i="6" a="1"/>
  <c r="H20" i="6" s="1"/>
  <c r="K19" i="6" a="1"/>
  <c r="K19" i="6" s="1"/>
  <c r="K18" i="6" a="1"/>
  <c r="K18" i="6" s="1"/>
  <c r="K7" i="6" a="1"/>
  <c r="K7" i="6" s="1"/>
  <c r="H7" i="6" a="1"/>
  <c r="H7" i="6" s="1"/>
  <c r="H6" i="6" a="1"/>
  <c r="H6"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Anne-Laure</author>
  </authors>
  <commentList>
    <comment ref="G5" authorId="0" shapeId="0" xr:uid="{B8D553ED-29CE-4BB4-BBE5-08696BD6C159}">
      <text>
        <r>
          <rPr>
            <sz val="9"/>
            <color indexed="81"/>
            <rFont val="Tahoma"/>
            <family val="2"/>
          </rPr>
          <t xml:space="preserve">This is to indicate whether it has been completed "✓" or not yet "✗"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F4" authorId="0" shapeId="0" xr:uid="{00000000-0006-0000-0200-000001000000}">
      <text>
        <r>
          <rPr>
            <sz val="9"/>
            <color indexed="81"/>
            <rFont val="Tahoma"/>
            <family val="2"/>
          </rPr>
          <t>¿Existe alguna debilidad importante en torno a las Normas Mínimas de Protección al Cliente?</t>
        </r>
      </text>
    </comment>
    <comment ref="G4" authorId="0" shapeId="0" xr:uid="{00000000-0006-0000-0200-000002000000}">
      <text>
        <r>
          <rPr>
            <sz val="9"/>
            <color indexed="81"/>
            <rFont val="Tahoma"/>
            <family val="2"/>
          </rPr>
          <t>¿Cómo encajará la acción en las prioridades estratégicas del IF?</t>
        </r>
      </text>
    </comment>
    <comment ref="H4" authorId="0" shapeId="0" xr:uid="{00000000-0006-0000-0200-000003000000}">
      <text>
        <r>
          <rPr>
            <sz val="9"/>
            <color indexed="81"/>
            <rFont val="Tahoma"/>
            <family val="2"/>
          </rPr>
          <t xml:space="preserve">¿Cuáles son las lagunas que suponen un mayor riesgo para el IF? </t>
        </r>
      </text>
    </comment>
    <comment ref="I4" authorId="0" shapeId="0" xr:uid="{00000000-0006-0000-0200-000004000000}">
      <text>
        <r>
          <rPr>
            <sz val="9"/>
            <color indexed="81"/>
            <rFont val="Tahoma"/>
            <family val="2"/>
          </rPr>
          <t xml:space="preserve">¿Cuáles son las lagunas que suponen un mayor riesgo para el IF? </t>
        </r>
      </text>
    </comment>
    <comment ref="J4" authorId="0" shapeId="0" xr:uid="{00000000-0006-0000-0200-000005000000}">
      <text>
        <r>
          <rPr>
            <sz val="9"/>
            <color indexed="81"/>
            <rFont val="Tahoma"/>
            <family val="2"/>
          </rPr>
          <t>¿Existen lagunas al respecto?</t>
        </r>
      </text>
    </comment>
    <comment ref="K4" authorId="0" shapeId="0" xr:uid="{00000000-0006-0000-0200-000006000000}">
      <text>
        <r>
          <rPr>
            <sz val="9"/>
            <color indexed="81"/>
            <rFont val="Tahoma"/>
            <family val="2"/>
          </rPr>
          <t xml:space="preserve">¿Dispone el IF del tiempo y los recursos necesarios para subsanar las deficiencias?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<sst xmlns="http://schemas.openxmlformats.org/spreadsheetml/2006/main" count="102" uniqueCount="49">
  <si>
    <t>✓</t>
  </si>
  <si>
    <t>✗</t>
  </si>
  <si>
    <t>No</t>
  </si>
  <si>
    <t>Acerca de la herramienta</t>
  </si>
  <si>
    <t>v1.00 - Diciembre 2023</t>
  </si>
  <si>
    <t xml:space="preserve">I Matriz de esfuerzo- impacto </t>
  </si>
  <si>
    <t xml:space="preserve">Para definir un plan de acción hay que priorizar las brechas. Y lo primero es identificar las victorias tempranas. Esta matriz ofrece una solución interactiva a ser utilizada durante las sesiones de lluvia de ideas cuando el equipo se reúna para elaborar el plan de acción. </t>
  </si>
  <si>
    <t>II Matriz de prioridades</t>
  </si>
  <si>
    <t xml:space="preserve">Esta matriz ayuda a identificar las prioridades. A veces no es una victoria temprana, pero sí una prioridad, ya que puede estar relacionada con una serie de factores que deben tenerse en cuenta a la hora de priorizar las brechas y elaborar un plan de acción para mejorar las prácticas:
1. Requisito mínimo de PC.  2. Gestión de riesgos. 3. Estrategia de la IF.  4. Contexto:  5. Brechas relacionadas 6. Tiempo y recursos
</t>
  </si>
  <si>
    <t>III. Desafíos</t>
  </si>
  <si>
    <t>MATRIZ DE IMPACTO- ESFUERZO</t>
  </si>
  <si>
    <t>Acerca de la herramienta A1</t>
  </si>
  <si>
    <t>Regreso</t>
  </si>
  <si>
    <t>Tareas</t>
  </si>
  <si>
    <t>Esfurzo</t>
  </si>
  <si>
    <t>Impacto</t>
  </si>
  <si>
    <t>Grandes proyectos</t>
  </si>
  <si>
    <t>Victorias tempranas</t>
  </si>
  <si>
    <t>Curso básico de introducción a la PC para la junta directiva</t>
  </si>
  <si>
    <t>Alto</t>
  </si>
  <si>
    <t>Crear una línea telefónica de quejas para clientes que sustituya a los buzones de sugerencias de las sucursales.</t>
  </si>
  <si>
    <t>Bajo</t>
  </si>
  <si>
    <t>Incorporación de técnicas de atención al cliente a la formación continua del personal</t>
  </si>
  <si>
    <t xml:space="preserve">OID chequeo de riesgos </t>
  </si>
  <si>
    <t xml:space="preserve">Documento de Datos Clave (KFD) inexistente </t>
  </si>
  <si>
    <t>Tareas ingratas</t>
  </si>
  <si>
    <t>Para rellenar</t>
  </si>
  <si>
    <t xml:space="preserve">Del análisis Impacto/Esfuerzo </t>
  </si>
  <si>
    <t>Factores que se deben tener en cuenta al priorizar a las brechas y elaborar un plan de acción para mejorar las prácticas</t>
  </si>
  <si>
    <t>Requisitos mínimos de PC:</t>
  </si>
  <si>
    <t>Estrategia</t>
  </si>
  <si>
    <t>Gestión de riesgos</t>
  </si>
  <si>
    <t>Contexto</t>
  </si>
  <si>
    <t>Brechas relacionadas</t>
  </si>
  <si>
    <t>Tiempo y recursos</t>
  </si>
  <si>
    <t>Medio</t>
  </si>
  <si>
    <t>Si</t>
  </si>
  <si>
    <t>Matriz de desafíos</t>
  </si>
  <si>
    <t>Desafío</t>
  </si>
  <si>
    <t>¿Por qué?</t>
  </si>
  <si>
    <t>Estado</t>
  </si>
  <si>
    <t xml:space="preserve">¿Reflejados en el plan de acción? </t>
  </si>
  <si>
    <t xml:space="preserve">2  los miembros de la junta directiva no podrán asistir a cursos de capacitación presenciales hasta el próximo trimestre </t>
  </si>
  <si>
    <t xml:space="preserve">Sesión en línea - tardará más de 2 semanas </t>
  </si>
  <si>
    <t>Alto cost y falta de RRHH</t>
  </si>
  <si>
    <t>Mantener los buzones de sugerencias en las sucursales e instalar un teléfono gratuito para quejas</t>
  </si>
  <si>
    <r>
      <t xml:space="preserve">Esta herramienta está destinada a las IF que hayan completado una auditoría en línea de SPI y se encuentren ahora en la fase de desarrollo del plan de acción. Dado que es muy recomendable priorizar las áreas objetivo de mejora, esta herramienta se desarrolló para ayudar en esta área. La herramienta se estructura e los siguientes instrumentos. </t>
    </r>
    <r>
      <rPr>
        <b/>
        <sz val="11"/>
        <color theme="1"/>
        <rFont val="Calibri"/>
        <family val="2"/>
        <scheme val="minor"/>
      </rPr>
      <t>Haga clic en cada título</t>
    </r>
    <r>
      <rPr>
        <sz val="11"/>
        <color theme="1"/>
        <rFont val="Calibri"/>
        <family val="2"/>
        <scheme val="minor"/>
      </rPr>
      <t xml:space="preserve"> para ir a la pestaña correspondiente. </t>
    </r>
  </si>
  <si>
    <t xml:space="preserve">El plan de acción podría enfrentar desafíos. Esto es para asegurarse de que el promotor o el equipo tengan en cuenta los retos de la implementación y sepan cómo afrontarlos. También es una manera muy buena de tener una razón documentada cuando la implementación se ralentiza o se detiene. </t>
  </si>
  <si>
    <t>De tareas pendientes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</si>
</sst>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Works Sans"/>
    </font>
    <font>
      <sz val="9"/>
      <color theme="1"/>
      <name val="Works Sans"/>
    </font>
    <font>
      <u/>
      <sz val="10"/>
      <color indexed="12"/>
      <name val="Verdana"/>
      <family val="2"/>
    </font>
    <font>
      <sz val="11"/>
      <color theme="1"/>
      <name val="Calibri"/>
      <family val="2"/>
      <scheme val="minor"/>
    </font>
    <font>
      <b/>
      <sz val="15"/>
      <color theme="3"/>
      <name val="Calibri"/>
      <family val="2"/>
      <scheme val="minor"/>
    </font>
    <font>
      <sz val="11"/>
      <color theme="0"/>
      <name val="Calibri"/>
      <family val="2"/>
      <scheme val="minor"/>
    </font>
    <font>
      <b/>
      <sz val="10"/>
      <color theme="0"/>
      <name val="Works Sans"/>
    </font>
    <font>
      <sz val="10"/>
      <color theme="1"/>
      <name val="Works Sans"/>
    </font>
    <font>
      <b/>
      <sz val="10"/>
      <color theme="1"/>
      <name val="Works Sans"/>
    </font>
    <font>
      <u/>
      <sz val="10"/>
      <color theme="0"/>
      <name val="Works Sans"/>
    </font>
    <font>
      <sz val="10"/>
      <color rgb="FF296B7F"/>
      <name val="Works Sans"/>
    </font>
    <font>
      <b/>
      <sz val="20"/>
      <color theme="0"/>
      <name val="Works sans"/>
    </font>
    <font>
      <sz val="12"/>
      <color theme="1"/>
      <name val="Calibri"/>
      <family val="2"/>
      <scheme val="minor"/>
    </font>
    <font>
      <sz val="16"/>
      <color theme="1"/>
      <name val="Calibri"/>
      <family val="2"/>
      <scheme val="minor"/>
    </font>
    <font>
      <b/>
      <sz val="14"/>
      <color theme="0"/>
      <name val="Works sans"/>
    </font>
    <font>
      <b/>
      <sz val="12"/>
      <color rgb="FF296B7F"/>
      <name val="Calibri"/>
      <family val="2"/>
      <scheme val="minor"/>
    </font>
    <font>
      <b/>
      <sz val="12"/>
      <color theme="1"/>
      <name val="Calibri"/>
      <family val="2"/>
      <scheme val="minor"/>
    </font>
    <font>
      <sz val="11"/>
      <color theme="5" tint="-0.249977111117893"/>
      <name val="Calibri"/>
      <family val="2"/>
      <scheme val="minor"/>
    </font>
    <font>
      <sz val="9"/>
      <color indexed="81"/>
      <name val="Tahoma"/>
      <family val="2"/>
    </font>
    <font>
      <sz val="10"/>
      <color theme="0"/>
      <name val="Works Sans"/>
    </font>
    <font>
      <sz val="10"/>
      <color theme="1"/>
      <name val="Calibri"/>
      <family val="2"/>
      <scheme val="minor"/>
    </font>
    <font>
      <b/>
      <u/>
      <sz val="10"/>
      <color rgb="FF296B7F"/>
      <name val="Verdana"/>
      <family val="2"/>
    </font>
    <font>
      <b/>
      <u/>
      <sz val="10"/>
      <color theme="0"/>
      <name val="Verdana"/>
      <family val="2"/>
    </font>
    <font>
      <b/>
      <sz val="11"/>
      <color theme="5"/>
      <name val="Calibri"/>
      <family val="2"/>
      <scheme val="minor"/>
    </font>
    <font>
      <sz val="10.5"/>
      <color theme="5" tint="-0.249977111117893"/>
      <name val="Calibri"/>
      <family val="2"/>
      <scheme val="minor"/>
    </font>
    <font>
      <b/>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5"/>
      </patternFill>
    </fill>
    <fill>
      <patternFill patternType="solid">
        <fgColor rgb="FF2CA294"/>
        <bgColor indexed="64"/>
      </patternFill>
    </fill>
    <fill>
      <patternFill patternType="solid">
        <fgColor theme="3"/>
        <bgColor indexed="64"/>
      </patternFill>
    </fill>
    <fill>
      <patternFill patternType="solid">
        <fgColor rgb="FF296B7F"/>
        <bgColor indexed="64"/>
      </patternFill>
    </fill>
  </fills>
  <borders count="3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theme="0" tint="-0.499984740745262"/>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499984740745262"/>
      </right>
      <top style="thin">
        <color theme="0" tint="-0.14996795556505021"/>
      </top>
      <bottom style="thin">
        <color theme="0" tint="-0.14996795556505021"/>
      </bottom>
      <diagonal/>
    </border>
    <border>
      <left/>
      <right/>
      <top style="thin">
        <color theme="0" tint="-0.499984740745262"/>
      </top>
      <bottom style="thin">
        <color indexed="64"/>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499984740745262"/>
      </right>
      <top/>
      <bottom style="thin">
        <color theme="0" tint="-0.14996795556505021"/>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top/>
      <bottom/>
      <diagonal/>
    </border>
    <border>
      <left style="thin">
        <color theme="1"/>
      </left>
      <right style="thin">
        <color theme="1"/>
      </right>
      <top style="thin">
        <color theme="1"/>
      </top>
      <bottom style="thin">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5" fillId="0" borderId="14" applyNumberFormat="0" applyFill="0" applyAlignment="0" applyProtection="0"/>
    <xf numFmtId="0" fontId="6" fillId="3" borderId="0" applyNumberFormat="0" applyBorder="0" applyAlignment="0" applyProtection="0"/>
    <xf numFmtId="0" fontId="4" fillId="0" borderId="0"/>
    <xf numFmtId="9" fontId="4" fillId="0" borderId="0" applyFont="0" applyFill="0" applyBorder="0" applyAlignment="0" applyProtection="0"/>
  </cellStyleXfs>
  <cellXfs count="94">
    <xf numFmtId="0" fontId="0" fillId="0" borderId="0" xfId="0"/>
    <xf numFmtId="0" fontId="2" fillId="2" borderId="8" xfId="0" applyFont="1" applyFill="1" applyBorder="1" applyAlignment="1" applyProtection="1">
      <alignment horizontal="left" vertical="center" wrapText="1" shrinkToFit="1"/>
      <protection locked="0"/>
    </xf>
    <xf numFmtId="0" fontId="1" fillId="0" borderId="0" xfId="0" applyFont="1"/>
    <xf numFmtId="0" fontId="1" fillId="0" borderId="8" xfId="0" applyFont="1" applyBorder="1"/>
    <xf numFmtId="0" fontId="8" fillId="2" borderId="4" xfId="0" applyFont="1" applyFill="1" applyBorder="1" applyAlignment="1" applyProtection="1">
      <alignment horizontal="left" vertical="center" wrapText="1" shrinkToFit="1"/>
      <protection locked="0"/>
    </xf>
    <xf numFmtId="0" fontId="8" fillId="2" borderId="9" xfId="0" applyFont="1" applyFill="1" applyBorder="1" applyAlignment="1" applyProtection="1">
      <alignment horizontal="center" vertical="center"/>
      <protection locked="0"/>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hidden="1"/>
    </xf>
    <xf numFmtId="0" fontId="8" fillId="2" borderId="17" xfId="0" applyFont="1" applyFill="1" applyBorder="1" applyAlignment="1" applyProtection="1">
      <alignment horizontal="center" vertical="center"/>
      <protection locked="0" hidden="1"/>
    </xf>
    <xf numFmtId="0" fontId="8" fillId="2" borderId="18" xfId="0" applyFont="1" applyFill="1" applyBorder="1" applyAlignment="1" applyProtection="1">
      <alignment horizontal="center" vertical="center"/>
      <protection locked="0" hidden="1"/>
    </xf>
    <xf numFmtId="0" fontId="11" fillId="2" borderId="0" xfId="0" applyFont="1" applyFill="1" applyAlignment="1" applyProtection="1">
      <alignment shrinkToFit="1"/>
      <protection hidden="1"/>
    </xf>
    <xf numFmtId="0" fontId="8" fillId="2" borderId="0" xfId="0" applyFont="1" applyFill="1" applyAlignment="1" applyProtection="1">
      <alignment horizontal="center" vertical="center"/>
      <protection locked="0" hidden="1"/>
    </xf>
    <xf numFmtId="0" fontId="8" fillId="2" borderId="20" xfId="0" applyFont="1" applyFill="1" applyBorder="1" applyAlignment="1" applyProtection="1">
      <alignment horizontal="center" vertical="center"/>
      <protection locked="0" hidden="1"/>
    </xf>
    <xf numFmtId="0" fontId="7" fillId="4" borderId="0" xfId="3" applyFont="1" applyFill="1" applyAlignment="1" applyProtection="1">
      <alignment horizontal="center" vertical="center"/>
    </xf>
    <xf numFmtId="0" fontId="8" fillId="2" borderId="18" xfId="0" applyFont="1" applyFill="1" applyBorder="1" applyAlignment="1" applyProtection="1">
      <alignment horizontal="left" vertical="center" wrapText="1" indent="1" shrinkToFit="1"/>
      <protection locked="0" hidden="1"/>
    </xf>
    <xf numFmtId="0" fontId="8" fillId="2" borderId="8" xfId="0" applyFont="1" applyFill="1" applyBorder="1" applyAlignment="1" applyProtection="1">
      <alignment horizontal="left" vertical="center" wrapText="1" indent="1" shrinkToFit="1"/>
      <protection locked="0" hidden="1"/>
    </xf>
    <xf numFmtId="0" fontId="8" fillId="0" borderId="0" xfId="0" applyFont="1" applyProtection="1">
      <protection locked="0"/>
    </xf>
    <xf numFmtId="0" fontId="8" fillId="2" borderId="1" xfId="0" applyFont="1" applyFill="1" applyBorder="1" applyProtection="1">
      <protection locked="0"/>
    </xf>
    <xf numFmtId="0" fontId="8" fillId="2" borderId="2" xfId="0" applyFont="1" applyFill="1" applyBorder="1" applyProtection="1">
      <protection locked="0"/>
    </xf>
    <xf numFmtId="0" fontId="8" fillId="2" borderId="2" xfId="0" applyFont="1" applyFill="1" applyBorder="1" applyAlignment="1" applyProtection="1">
      <alignment horizontal="center" vertical="center"/>
      <protection locked="0"/>
    </xf>
    <xf numFmtId="0" fontId="8" fillId="2" borderId="11" xfId="0" applyFont="1" applyFill="1" applyBorder="1" applyProtection="1">
      <protection locked="0"/>
    </xf>
    <xf numFmtId="0" fontId="8" fillId="2" borderId="3" xfId="0" applyFont="1" applyFill="1" applyBorder="1" applyProtection="1">
      <protection locked="0"/>
    </xf>
    <xf numFmtId="0" fontId="9" fillId="2" borderId="0" xfId="0" applyFont="1" applyFill="1" applyAlignment="1" applyProtection="1">
      <alignment horizontal="center" vertical="center"/>
      <protection locked="0"/>
    </xf>
    <xf numFmtId="0" fontId="8" fillId="2" borderId="16" xfId="0" applyFont="1" applyFill="1" applyBorder="1" applyProtection="1">
      <protection locked="0"/>
    </xf>
    <xf numFmtId="0" fontId="8" fillId="2" borderId="0" xfId="0" applyFont="1" applyFill="1" applyAlignment="1" applyProtection="1">
      <alignment shrinkToFit="1"/>
      <protection locked="0" hidden="1"/>
    </xf>
    <xf numFmtId="0" fontId="8" fillId="2" borderId="0" xfId="0" applyFont="1" applyFill="1" applyProtection="1">
      <protection locked="0"/>
    </xf>
    <xf numFmtId="0" fontId="8" fillId="2" borderId="0" xfId="0" applyFont="1" applyFill="1" applyAlignment="1" applyProtection="1">
      <alignment wrapText="1"/>
      <protection locked="0"/>
    </xf>
    <xf numFmtId="0" fontId="8" fillId="2" borderId="0" xfId="0" applyFont="1" applyFill="1" applyAlignment="1" applyProtection="1">
      <alignment horizontal="center"/>
      <protection locked="0"/>
    </xf>
    <xf numFmtId="0" fontId="8" fillId="2" borderId="19" xfId="0" applyFont="1" applyFill="1" applyBorder="1" applyProtection="1">
      <protection locked="0"/>
    </xf>
    <xf numFmtId="0" fontId="8" fillId="2" borderId="12" xfId="0" applyFont="1" applyFill="1" applyBorder="1" applyProtection="1">
      <protection locked="0"/>
    </xf>
    <xf numFmtId="0" fontId="8" fillId="2" borderId="7" xfId="0" applyFont="1" applyFill="1" applyBorder="1" applyProtection="1">
      <protection locked="0"/>
    </xf>
    <xf numFmtId="0" fontId="8" fillId="2" borderId="7" xfId="0" applyFont="1" applyFill="1" applyBorder="1" applyAlignment="1" applyProtection="1">
      <alignment horizontal="center" vertical="center"/>
      <protection locked="0"/>
    </xf>
    <xf numFmtId="0" fontId="8" fillId="2" borderId="15" xfId="0" applyFont="1" applyFill="1" applyBorder="1" applyProtection="1">
      <protection locked="0"/>
    </xf>
    <xf numFmtId="0" fontId="8" fillId="2" borderId="15" xfId="0" applyFont="1" applyFill="1" applyBorder="1" applyAlignment="1" applyProtection="1">
      <alignment horizontal="center" vertical="center"/>
      <protection locked="0"/>
    </xf>
    <xf numFmtId="0" fontId="8" fillId="2" borderId="13" xfId="0" applyFont="1" applyFill="1" applyBorder="1" applyProtection="1">
      <protection locked="0"/>
    </xf>
    <xf numFmtId="0" fontId="8" fillId="2" borderId="0" xfId="0" applyFont="1" applyFill="1" applyAlignment="1" applyProtection="1">
      <alignment horizontal="center" vertical="center"/>
      <protection locked="0"/>
    </xf>
    <xf numFmtId="0" fontId="10" fillId="2" borderId="0" xfId="1" applyFont="1" applyFill="1" applyBorder="1" applyAlignment="1" applyProtection="1">
      <alignment vertical="center"/>
      <protection locked="0"/>
    </xf>
    <xf numFmtId="0" fontId="10" fillId="2" borderId="0" xfId="1" applyFont="1" applyFill="1" applyBorder="1" applyAlignment="1" applyProtection="1">
      <alignment horizontal="center" vertical="center"/>
      <protection locked="0"/>
    </xf>
    <xf numFmtId="0" fontId="8" fillId="0" borderId="0" xfId="0" applyFont="1"/>
    <xf numFmtId="0" fontId="7" fillId="4" borderId="32" xfId="3" applyFont="1" applyFill="1" applyBorder="1" applyAlignment="1" applyProtection="1">
      <alignment horizontal="center" vertical="center" wrapText="1"/>
    </xf>
    <xf numFmtId="0" fontId="7" fillId="4" borderId="33" xfId="3" applyFont="1" applyFill="1" applyBorder="1" applyAlignment="1" applyProtection="1">
      <alignment horizontal="center" vertical="center" wrapText="1"/>
    </xf>
    <xf numFmtId="0" fontId="7" fillId="4" borderId="34" xfId="3" applyFont="1" applyFill="1" applyBorder="1" applyAlignment="1" applyProtection="1">
      <alignment horizontal="center" vertical="center" wrapText="1"/>
    </xf>
    <xf numFmtId="0" fontId="8" fillId="2" borderId="27"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xf>
    <xf numFmtId="0" fontId="9" fillId="0" borderId="0" xfId="0" applyFont="1" applyProtection="1">
      <protection locked="0"/>
    </xf>
    <xf numFmtId="0" fontId="8" fillId="0" borderId="0" xfId="0" applyFont="1" applyAlignment="1" applyProtection="1">
      <alignment wrapText="1"/>
      <protection locked="0"/>
    </xf>
    <xf numFmtId="0" fontId="9" fillId="0" borderId="0" xfId="0" applyFont="1"/>
    <xf numFmtId="0" fontId="8" fillId="0" borderId="0" xfId="0" applyFont="1" applyAlignment="1">
      <alignment wrapText="1"/>
    </xf>
    <xf numFmtId="9" fontId="8" fillId="0" borderId="0" xfId="5" applyFont="1" applyProtection="1"/>
    <xf numFmtId="0" fontId="8" fillId="0" borderId="2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7" xfId="0" applyFont="1" applyBorder="1" applyProtection="1">
      <protection locked="0"/>
    </xf>
    <xf numFmtId="0" fontId="8" fillId="0" borderId="8" xfId="0" applyFont="1" applyBorder="1" applyProtection="1">
      <protection locked="0"/>
    </xf>
    <xf numFmtId="0" fontId="8" fillId="0" borderId="28" xfId="0" applyFont="1" applyBorder="1" applyProtection="1">
      <protection locked="0"/>
    </xf>
    <xf numFmtId="0" fontId="8" fillId="0" borderId="29" xfId="0" applyFont="1" applyBorder="1" applyProtection="1">
      <protection locked="0"/>
    </xf>
    <xf numFmtId="0" fontId="8" fillId="0" borderId="30" xfId="0" applyFont="1" applyBorder="1" applyProtection="1">
      <protection locked="0"/>
    </xf>
    <xf numFmtId="0" fontId="8" fillId="0" borderId="31" xfId="0" applyFont="1" applyBorder="1" applyProtection="1">
      <protection locked="0"/>
    </xf>
    <xf numFmtId="0" fontId="8" fillId="0" borderId="0" xfId="0" applyFont="1" applyProtection="1">
      <protection hidden="1"/>
    </xf>
    <xf numFmtId="0" fontId="7" fillId="4" borderId="21" xfId="3" applyFont="1" applyFill="1" applyBorder="1" applyAlignment="1" applyProtection="1">
      <alignment horizontal="center" vertical="center" wrapText="1"/>
      <protection hidden="1"/>
    </xf>
    <xf numFmtId="0" fontId="7" fillId="4" borderId="22" xfId="3" applyFont="1" applyFill="1" applyBorder="1" applyAlignment="1" applyProtection="1">
      <alignment horizontal="center" vertical="center" wrapText="1"/>
      <protection hidden="1"/>
    </xf>
    <xf numFmtId="0" fontId="7" fillId="4" borderId="23" xfId="3" applyFont="1" applyFill="1" applyBorder="1" applyAlignment="1" applyProtection="1">
      <alignment horizontal="center" vertical="center" wrapText="1"/>
      <protection hidden="1"/>
    </xf>
    <xf numFmtId="0" fontId="21" fillId="0" borderId="24" xfId="0" applyFont="1" applyBorder="1" applyAlignment="1" applyProtection="1">
      <alignment horizontal="left" vertical="top" wrapText="1"/>
      <protection hidden="1"/>
    </xf>
    <xf numFmtId="0" fontId="8" fillId="0" borderId="25" xfId="0" applyFont="1" applyBorder="1" applyAlignment="1" applyProtection="1">
      <alignment horizontal="center" vertical="center"/>
      <protection hidden="1"/>
    </xf>
    <xf numFmtId="0" fontId="21" fillId="0" borderId="24" xfId="0" applyFont="1" applyBorder="1" applyAlignment="1" applyProtection="1">
      <alignment horizontal="left" wrapText="1"/>
      <protection hidden="1"/>
    </xf>
    <xf numFmtId="0" fontId="21" fillId="0" borderId="26" xfId="0" applyFont="1" applyBorder="1" applyAlignment="1" applyProtection="1">
      <alignment horizontal="left" wrapText="1"/>
      <protection hidden="1"/>
    </xf>
    <xf numFmtId="0" fontId="0" fillId="0" borderId="0" xfId="0" applyAlignment="1">
      <alignment horizontal="left"/>
    </xf>
    <xf numFmtId="0" fontId="16" fillId="0" borderId="0" xfId="0" applyFont="1" applyAlignment="1">
      <alignment horizontal="left"/>
    </xf>
    <xf numFmtId="0" fontId="17" fillId="0" borderId="0" xfId="0" applyFont="1" applyAlignment="1">
      <alignment horizontal="left"/>
    </xf>
    <xf numFmtId="0" fontId="14" fillId="0" borderId="0" xfId="0" applyFont="1"/>
    <xf numFmtId="0" fontId="20" fillId="0" borderId="0" xfId="0" applyFont="1"/>
    <xf numFmtId="0" fontId="23" fillId="0" borderId="0" xfId="1" quotePrefix="1" applyFont="1" applyAlignment="1" applyProtection="1"/>
    <xf numFmtId="0" fontId="23" fillId="0" borderId="0" xfId="1" applyFont="1" applyAlignment="1" applyProtection="1"/>
    <xf numFmtId="0" fontId="24" fillId="0" borderId="0" xfId="0" applyFont="1" applyAlignment="1">
      <alignment vertical="top"/>
    </xf>
    <xf numFmtId="0" fontId="7" fillId="4" borderId="0" xfId="3" applyFont="1" applyFill="1" applyAlignment="1" applyProtection="1">
      <alignment horizontal="center" vertical="center" wrapText="1"/>
    </xf>
    <xf numFmtId="0" fontId="8" fillId="0" borderId="0" xfId="0" applyFont="1" applyAlignment="1" applyProtection="1">
      <alignment horizontal="center" vertical="center"/>
      <protection hidden="1"/>
    </xf>
    <xf numFmtId="0" fontId="8" fillId="0" borderId="35" xfId="0" applyFont="1" applyBorder="1" applyAlignment="1" applyProtection="1">
      <alignment horizontal="center" vertical="center"/>
      <protection hidden="1"/>
    </xf>
    <xf numFmtId="0" fontId="8" fillId="0" borderId="36" xfId="0" applyFont="1" applyBorder="1" applyAlignment="1" applyProtection="1">
      <alignment horizontal="center" vertical="center"/>
      <protection hidden="1"/>
    </xf>
    <xf numFmtId="0" fontId="0" fillId="0" borderId="2" xfId="0" applyBorder="1" applyAlignment="1">
      <alignment horizontal="left" vertical="top" wrapText="1"/>
    </xf>
    <xf numFmtId="0" fontId="13" fillId="0" borderId="2" xfId="0" applyFont="1" applyBorder="1" applyAlignment="1">
      <alignment horizontal="left" vertical="top" wrapText="1"/>
    </xf>
    <xf numFmtId="0" fontId="18" fillId="0" borderId="0" xfId="0" applyFont="1" applyAlignment="1">
      <alignment vertical="top" wrapText="1"/>
    </xf>
    <xf numFmtId="0" fontId="25" fillId="0" borderId="0" xfId="0" applyFont="1" applyAlignment="1">
      <alignment vertical="top" wrapText="1"/>
    </xf>
    <xf numFmtId="0" fontId="15" fillId="5" borderId="0" xfId="2" applyFont="1" applyFill="1" applyBorder="1" applyAlignment="1" applyProtection="1">
      <alignment horizontal="center" vertical="center"/>
    </xf>
    <xf numFmtId="0" fontId="18" fillId="0" borderId="0" xfId="0" applyFont="1" applyAlignment="1">
      <alignment horizontal="left" vertical="top" wrapText="1"/>
    </xf>
    <xf numFmtId="0" fontId="16" fillId="0" borderId="0" xfId="0" applyFont="1" applyAlignment="1">
      <alignment horizontal="left"/>
    </xf>
    <xf numFmtId="0" fontId="22" fillId="2" borderId="0" xfId="1" applyFont="1" applyFill="1" applyAlignment="1" applyProtection="1">
      <alignment horizontal="center" vertical="center"/>
    </xf>
    <xf numFmtId="0" fontId="7" fillId="4" borderId="20" xfId="3" applyFont="1" applyFill="1" applyBorder="1" applyAlignment="1" applyProtection="1">
      <alignment horizontal="center" vertical="center"/>
    </xf>
    <xf numFmtId="0" fontId="12" fillId="5" borderId="0" xfId="2" applyFont="1" applyFill="1" applyBorder="1" applyAlignment="1" applyProtection="1">
      <alignment horizontal="center" vertical="center"/>
    </xf>
    <xf numFmtId="0" fontId="12" fillId="5" borderId="15" xfId="2" applyFont="1" applyFill="1" applyBorder="1" applyAlignment="1" applyProtection="1">
      <alignment horizontal="center" vertical="center"/>
    </xf>
    <xf numFmtId="0" fontId="7" fillId="6" borderId="0" xfId="2" applyFont="1" applyFill="1" applyBorder="1" applyAlignment="1" applyProtection="1">
      <alignment horizontal="center" vertical="center"/>
    </xf>
    <xf numFmtId="0" fontId="7" fillId="6" borderId="0" xfId="0" applyFont="1" applyFill="1" applyAlignment="1" applyProtection="1">
      <alignment horizontal="center" vertical="center"/>
      <protection hidden="1"/>
    </xf>
    <xf numFmtId="0" fontId="22" fillId="2" borderId="0" xfId="1" applyFont="1" applyFill="1" applyAlignment="1" applyProtection="1">
      <alignment horizontal="left" vertical="top"/>
    </xf>
  </cellXfs>
  <cellStyles count="6">
    <cellStyle name="Accent2" xfId="3" builtinId="33"/>
    <cellStyle name="Lien hypertexte" xfId="1" builtinId="8"/>
    <cellStyle name="Normal" xfId="0" builtinId="0"/>
    <cellStyle name="Normal 14" xfId="4" xr:uid="{00000000-0005-0000-0000-000004000000}"/>
    <cellStyle name="Pourcentage" xfId="5" builtinId="5"/>
    <cellStyle name="Titre 1" xfId="2" builtinId="16"/>
  </cellStyles>
  <dxfs count="97">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bgColor theme="0"/>
        </patternFill>
      </fill>
    </dxf>
    <dxf>
      <font>
        <color theme="0"/>
      </font>
    </dxf>
    <dxf>
      <font>
        <color rgb="FF9C0006"/>
      </font>
      <fill>
        <patternFill>
          <bgColor rgb="FFFFC7CE"/>
        </patternFill>
      </fill>
    </dxf>
    <dxf>
      <font>
        <color theme="5" tint="-0.24994659260841701"/>
      </font>
    </dxf>
    <dxf>
      <font>
        <color theme="0"/>
      </font>
    </dxf>
    <dxf>
      <font>
        <color rgb="FF9C0006"/>
      </font>
      <fill>
        <patternFill>
          <bgColor rgb="FFFFC7CE"/>
        </patternFill>
      </fill>
    </dxf>
    <dxf>
      <font>
        <color theme="5" tint="-0.24994659260841701"/>
      </font>
    </dxf>
    <dxf>
      <font>
        <color theme="0"/>
      </font>
      <fill>
        <patternFill>
          <bgColor theme="0"/>
        </patternFill>
      </fill>
    </dxf>
    <dxf>
      <font>
        <color theme="5" tint="-0.24994659260841701"/>
      </font>
    </dxf>
    <dxf>
      <font>
        <color theme="0"/>
      </font>
      <fill>
        <patternFill>
          <bgColor theme="0"/>
        </patternFill>
      </fill>
    </dxf>
    <dxf>
      <font>
        <color theme="0"/>
      </font>
    </dxf>
    <dxf>
      <font>
        <color rgb="FF9C0006"/>
      </font>
      <fill>
        <patternFill>
          <bgColor rgb="FFFFC7CE"/>
        </patternFill>
      </fill>
    </dxf>
    <dxf>
      <font>
        <color theme="0"/>
      </font>
      <fill>
        <patternFill>
          <bgColor theme="0"/>
        </patternFill>
      </fill>
    </dxf>
    <dxf>
      <font>
        <color theme="5" tint="-0.24994659260841701"/>
      </font>
    </dxf>
    <dxf>
      <font>
        <color theme="0"/>
      </font>
    </dxf>
    <dxf>
      <font>
        <color rgb="FF9C0006"/>
      </font>
      <fill>
        <patternFill>
          <bgColor rgb="FFFFC7CE"/>
        </patternFill>
      </fill>
    </dxf>
    <dxf>
      <font>
        <color rgb="FF9C0006"/>
      </font>
      <fill>
        <patternFill>
          <bgColor rgb="FFFFC7CE"/>
        </patternFill>
      </fill>
    </dxf>
    <dxf>
      <font>
        <color theme="5" tint="-0.24994659260841701"/>
      </font>
    </dxf>
    <dxf>
      <font>
        <color theme="0"/>
      </font>
      <fill>
        <patternFill>
          <bgColor theme="0"/>
        </patternFill>
      </fill>
    </dxf>
    <dxf>
      <font>
        <color theme="0"/>
      </font>
    </dxf>
    <dxf>
      <font>
        <color theme="0"/>
      </font>
    </dxf>
    <dxf>
      <font>
        <color rgb="FF9C0006"/>
      </font>
      <fill>
        <patternFill>
          <bgColor rgb="FFFFC7CE"/>
        </patternFill>
      </fill>
    </dxf>
    <dxf>
      <font>
        <color theme="5" tint="-0.24994659260841701"/>
      </font>
    </dxf>
    <dxf>
      <font>
        <color theme="0"/>
      </font>
      <fill>
        <patternFill>
          <bgColor theme="0"/>
        </patternFill>
      </fill>
    </dxf>
    <dxf>
      <font>
        <color rgb="FF9C0006"/>
      </font>
      <fill>
        <patternFill>
          <bgColor rgb="FFFFC7CE"/>
        </patternFill>
      </fill>
    </dxf>
    <dxf>
      <font>
        <color theme="0"/>
      </font>
    </dxf>
    <dxf>
      <font>
        <color theme="5" tint="-0.24994659260841701"/>
      </font>
    </dxf>
    <dxf>
      <font>
        <color theme="0"/>
      </font>
      <fill>
        <patternFill>
          <bgColor theme="0"/>
        </patternFill>
      </fill>
    </dxf>
    <dxf>
      <font>
        <color theme="0"/>
      </font>
    </dxf>
    <dxf>
      <font>
        <color rgb="FF9C0006"/>
      </font>
      <fill>
        <patternFill>
          <bgColor rgb="FFFFC7CE"/>
        </patternFill>
      </fill>
    </dxf>
    <dxf>
      <font>
        <color theme="0"/>
      </font>
      <fill>
        <patternFill>
          <bgColor theme="0"/>
        </patternFill>
      </fill>
    </dxf>
    <dxf>
      <font>
        <color theme="5" tint="-0.24994659260841701"/>
      </font>
    </dxf>
    <dxf>
      <font>
        <color theme="0"/>
      </font>
    </dxf>
    <dxf>
      <font>
        <color rgb="FF9C0006"/>
      </font>
      <fill>
        <patternFill>
          <bgColor rgb="FFFFC7CE"/>
        </patternFill>
      </fill>
    </dxf>
    <dxf>
      <font>
        <color theme="5" tint="-0.24994659260841701"/>
      </font>
    </dxf>
    <dxf>
      <font>
        <color theme="0"/>
      </font>
      <fill>
        <patternFill>
          <bgColor theme="0"/>
        </patternFill>
      </fill>
    </dxf>
    <dxf>
      <font>
        <color theme="5" tint="-0.24994659260841701"/>
      </font>
    </dxf>
    <dxf>
      <font>
        <color theme="0"/>
      </font>
      <fill>
        <patternFill>
          <bgColor theme="0"/>
        </patternFill>
      </fill>
    </dxf>
    <dxf>
      <font>
        <color theme="0"/>
      </font>
    </dxf>
    <dxf>
      <font>
        <color rgb="FF9C0006"/>
      </font>
      <fill>
        <patternFill>
          <bgColor rgb="FFFFC7CE"/>
        </patternFill>
      </fill>
    </dxf>
    <dxf>
      <font>
        <color rgb="FF9C0006"/>
      </font>
      <fill>
        <patternFill>
          <bgColor rgb="FFFFC7CE"/>
        </patternFill>
      </fill>
    </dxf>
    <dxf>
      <font>
        <color theme="5" tint="-0.24994659260841701"/>
      </font>
    </dxf>
    <dxf>
      <font>
        <color theme="0"/>
      </font>
      <fill>
        <patternFill>
          <bgColor theme="0"/>
        </patternFill>
      </fill>
    </dxf>
    <dxf>
      <font>
        <color theme="0"/>
      </font>
    </dxf>
    <dxf>
      <font>
        <color theme="5" tint="-0.24994659260841701"/>
      </font>
    </dxf>
    <dxf>
      <font>
        <color rgb="FF9C0006"/>
      </font>
      <fill>
        <patternFill>
          <bgColor rgb="FFFFC7CE"/>
        </patternFill>
      </fill>
    </dxf>
    <dxf>
      <font>
        <color theme="0"/>
      </font>
    </dxf>
    <dxf>
      <font>
        <color theme="0"/>
      </font>
      <fill>
        <patternFill>
          <bgColor theme="0"/>
        </patternFill>
      </fill>
    </dxf>
    <dxf>
      <font>
        <color rgb="FF9C0006"/>
      </font>
      <fill>
        <patternFill>
          <bgColor rgb="FFFFC7CE"/>
        </patternFill>
      </fill>
    </dxf>
    <dxf>
      <font>
        <color theme="0"/>
      </font>
    </dxf>
    <dxf>
      <font>
        <color theme="0"/>
      </font>
      <fill>
        <patternFill>
          <bgColor theme="0"/>
        </patternFill>
      </fill>
    </dxf>
    <dxf>
      <font>
        <color theme="5" tint="-0.24994659260841701"/>
      </font>
    </dxf>
    <dxf>
      <font>
        <color theme="0"/>
      </font>
      <fill>
        <patternFill>
          <bgColor theme="0"/>
        </patternFill>
      </fill>
    </dxf>
    <dxf>
      <font>
        <color theme="5" tint="-0.24994659260841701"/>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5" tint="-0.24994659260841701"/>
      </font>
    </dxf>
    <dxf>
      <font>
        <color rgb="FF9C0006"/>
      </font>
      <fill>
        <patternFill>
          <bgColor rgb="FFFFC7CE"/>
        </patternFill>
      </fill>
    </dxf>
    <dxf>
      <font>
        <color theme="0"/>
      </font>
    </dxf>
    <dxf>
      <font>
        <color theme="0"/>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colors>
    <mruColors>
      <color rgb="FF296B7F"/>
      <color rgb="FFFFF6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hyperlink" Target="#'Impact Effort Matrix'!A1"/><Relationship Id="rId1" Type="http://schemas.openxmlformats.org/officeDocument/2006/relationships/image" Target="../media/image1.png"/><Relationship Id="rId6" Type="http://schemas.openxmlformats.org/officeDocument/2006/relationships/hyperlink" Target="#'Challenges '!A1"/><Relationship Id="rId5" Type="http://schemas.openxmlformats.org/officeDocument/2006/relationships/image" Target="../media/image3.png"/><Relationship Id="rId4" Type="http://schemas.openxmlformats.org/officeDocument/2006/relationships/hyperlink" Target="#'Priorities Matrix'!A1"/></Relationships>
</file>

<file path=xl/drawings/_rels/drawing2.xml.rels><?xml version="1.0" encoding="UTF-8" standalone="yes"?>
<Relationships xmlns="http://schemas.openxmlformats.org/package/2006/relationships"><Relationship Id="rId3" Type="http://schemas.openxmlformats.org/officeDocument/2006/relationships/hyperlink" Target="#'About the tool'!A1"/><Relationship Id="rId2" Type="http://schemas.openxmlformats.org/officeDocument/2006/relationships/image" Target="../media/image6.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About the tool'!A1"/></Relationships>
</file>

<file path=xl/drawings/_rels/drawing4.xml.rels><?xml version="1.0" encoding="UTF-8" standalone="yes"?>
<Relationships xmlns="http://schemas.openxmlformats.org/package/2006/relationships"><Relationship Id="rId1" Type="http://schemas.openxmlformats.org/officeDocument/2006/relationships/hyperlink" Target="#'About the tool'!A1"/></Relationships>
</file>

<file path=xl/drawings/drawing1.xml><?xml version="1.0" encoding="utf-8"?>
<xdr:wsDr xmlns:xdr="http://schemas.openxmlformats.org/drawingml/2006/spreadsheetDrawing" xmlns:a="http://schemas.openxmlformats.org/drawingml/2006/main">
  <xdr:twoCellAnchor editAs="oneCell">
    <xdr:from>
      <xdr:col>15</xdr:col>
      <xdr:colOff>276226</xdr:colOff>
      <xdr:row>1</xdr:row>
      <xdr:rowOff>19050</xdr:rowOff>
    </xdr:from>
    <xdr:to>
      <xdr:col>17</xdr:col>
      <xdr:colOff>368506</xdr:colOff>
      <xdr:row>2</xdr:row>
      <xdr:rowOff>123825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9820276" y="209550"/>
          <a:ext cx="1311480" cy="295275"/>
        </a:xfrm>
        <a:prstGeom prst="rect">
          <a:avLst/>
        </a:prstGeom>
      </xdr:spPr>
    </xdr:pic>
    <xdr:clientData/>
  </xdr:twoCellAnchor>
  <xdr:twoCellAnchor editAs="oneCell">
    <xdr:from>
      <xdr:col>1</xdr:col>
      <xdr:colOff>19050</xdr:colOff>
      <xdr:row>6</xdr:row>
      <xdr:rowOff>66675</xdr:rowOff>
    </xdr:from>
    <xdr:to>
      <xdr:col>4</xdr:col>
      <xdr:colOff>558850</xdr:colOff>
      <xdr:row>11</xdr:row>
      <xdr:rowOff>180975</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628650" y="2171700"/>
          <a:ext cx="2768650" cy="1114425"/>
        </a:xfrm>
        <a:prstGeom prst="rect">
          <a:avLst/>
        </a:prstGeom>
      </xdr:spPr>
    </xdr:pic>
    <xdr:clientData/>
  </xdr:twoCellAnchor>
  <xdr:twoCellAnchor editAs="oneCell">
    <xdr:from>
      <xdr:col>1</xdr:col>
      <xdr:colOff>20699</xdr:colOff>
      <xdr:row>15</xdr:row>
      <xdr:rowOff>95638</xdr:rowOff>
    </xdr:from>
    <xdr:to>
      <xdr:col>8</xdr:col>
      <xdr:colOff>265263</xdr:colOff>
      <xdr:row>15</xdr:row>
      <xdr:rowOff>1236112</xdr:rowOff>
    </xdr:to>
    <xdr:pic>
      <xdr:nvPicPr>
        <xdr:cNvPr id="2" name="Picture 1">
          <a:hlinkClick xmlns:r="http://schemas.openxmlformats.org/officeDocument/2006/relationships" r:id="rId4"/>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5"/>
        <a:srcRect l="3075" t="29040" r="3796" b="32414"/>
        <a:stretch/>
      </xdr:blipFill>
      <xdr:spPr>
        <a:xfrm>
          <a:off x="642740" y="4683189"/>
          <a:ext cx="5010952" cy="1140474"/>
        </a:xfrm>
        <a:prstGeom prst="rect">
          <a:avLst/>
        </a:prstGeom>
      </xdr:spPr>
    </xdr:pic>
    <xdr:clientData/>
  </xdr:twoCellAnchor>
  <xdr:twoCellAnchor editAs="oneCell">
    <xdr:from>
      <xdr:col>1</xdr:col>
      <xdr:colOff>28575</xdr:colOff>
      <xdr:row>18</xdr:row>
      <xdr:rowOff>19050</xdr:rowOff>
    </xdr:from>
    <xdr:to>
      <xdr:col>8</xdr:col>
      <xdr:colOff>314325</xdr:colOff>
      <xdr:row>25</xdr:row>
      <xdr:rowOff>40894</xdr:rowOff>
    </xdr:to>
    <xdr:pic>
      <xdr:nvPicPr>
        <xdr:cNvPr id="5" name="Picture 4">
          <a:hlinkClick xmlns:r="http://schemas.openxmlformats.org/officeDocument/2006/relationships" r:id="rId6"/>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7"/>
        <a:srcRect l="6442" t="30082" r="4601" b="15966"/>
        <a:stretch/>
      </xdr:blipFill>
      <xdr:spPr>
        <a:xfrm>
          <a:off x="638175" y="6400800"/>
          <a:ext cx="4953000" cy="1431543"/>
        </a:xfrm>
        <a:prstGeom prst="rect">
          <a:avLst/>
        </a:prstGeom>
      </xdr:spPr>
    </xdr:pic>
    <xdr:clientData/>
  </xdr:twoCellAnchor>
  <xdr:twoCellAnchor editAs="oneCell">
    <xdr:from>
      <xdr:col>14</xdr:col>
      <xdr:colOff>400049</xdr:colOff>
      <xdr:row>10</xdr:row>
      <xdr:rowOff>26492</xdr:rowOff>
    </xdr:from>
    <xdr:to>
      <xdr:col>16</xdr:col>
      <xdr:colOff>393434</xdr:colOff>
      <xdr:row>15</xdr:row>
      <xdr:rowOff>319961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8"/>
        <a:stretch>
          <a:fillRect/>
        </a:stretch>
      </xdr:blipFill>
      <xdr:spPr>
        <a:xfrm>
          <a:off x="9334499" y="2931617"/>
          <a:ext cx="1206235" cy="1859457"/>
        </a:xfrm>
        <a:prstGeom prst="rect">
          <a:avLst/>
        </a:prstGeom>
      </xdr:spPr>
    </xdr:pic>
    <xdr:clientData/>
  </xdr:twoCellAnchor>
  <xdr:twoCellAnchor>
    <xdr:from>
      <xdr:col>13</xdr:col>
      <xdr:colOff>396875</xdr:colOff>
      <xdr:row>3</xdr:row>
      <xdr:rowOff>313054</xdr:rowOff>
    </xdr:from>
    <xdr:to>
      <xdr:col>17</xdr:col>
      <xdr:colOff>387350</xdr:colOff>
      <xdr:row>9</xdr:row>
      <xdr:rowOff>93979</xdr:rowOff>
    </xdr:to>
    <xdr:sp macro="" textlink="">
      <xdr:nvSpPr>
        <xdr:cNvPr id="7" name="Rectangular Callout 6">
          <a:extLst>
            <a:ext uri="{FF2B5EF4-FFF2-40B4-BE49-F238E27FC236}">
              <a16:creationId xmlns:a16="http://schemas.microsoft.com/office/drawing/2014/main" id="{00000000-0008-0000-0000-000007000000}"/>
            </a:ext>
          </a:extLst>
        </xdr:cNvPr>
        <xdr:cNvSpPr/>
      </xdr:nvSpPr>
      <xdr:spPr>
        <a:xfrm>
          <a:off x="8931275" y="882014"/>
          <a:ext cx="2489835" cy="1904365"/>
        </a:xfrm>
        <a:prstGeom prst="wedgeRectCallout">
          <a:avLst/>
        </a:prstGeom>
        <a:solidFill>
          <a:schemeClr val="accent2">
            <a:lumMod val="20000"/>
            <a:lumOff val="80000"/>
          </a:schemeClr>
        </a:solidFill>
        <a:ln>
          <a:solidFill>
            <a:schemeClr val="accent4">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b="1">
              <a:solidFill>
                <a:srgbClr val="296B7F"/>
              </a:solidFill>
              <a:effectLst/>
              <a:latin typeface="+mn-lt"/>
              <a:ea typeface="+mn-ea"/>
              <a:cs typeface="+mn-cs"/>
            </a:rPr>
            <a:t>Ahora puede eliminar los ejemplos que hemos añadido y empezar a introducir sus propios datos basándose en el análisis de brechas y resultados.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1" baseline="0">
            <a:solidFill>
              <a:srgbClr val="296B7F"/>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1" baseline="0">
              <a:solidFill>
                <a:srgbClr val="296B7F"/>
              </a:solidFill>
              <a:effectLst/>
              <a:latin typeface="+mn-lt"/>
              <a:ea typeface="+mn-ea"/>
              <a:cs typeface="+mn-cs"/>
            </a:rPr>
            <a:t>¡Buena suerte en la recolección de buena miel!</a:t>
          </a:r>
        </a:p>
        <a:p>
          <a:pPr marL="0" marR="0" lvl="0" indent="0" algn="l" defTabSz="914400" eaLnBrk="1" fontAlgn="auto" latinLnBrk="0" hangingPunct="1">
            <a:lnSpc>
              <a:spcPct val="100000"/>
            </a:lnSpc>
            <a:spcBef>
              <a:spcPts val="0"/>
            </a:spcBef>
            <a:spcAft>
              <a:spcPts val="0"/>
            </a:spcAft>
            <a:buClrTx/>
            <a:buSzTx/>
            <a:buFontTx/>
            <a:buNone/>
            <a:tabLst/>
            <a:defRPr/>
          </a:pPr>
          <a:r>
            <a:rPr lang="en-US" sz="1100" b="1" baseline="0">
              <a:solidFill>
                <a:srgbClr val="296B7F"/>
              </a:solidFill>
              <a:effectLst/>
              <a:latin typeface="+mn-lt"/>
              <a:ea typeface="+mn-ea"/>
              <a:cs typeface="+mn-cs"/>
            </a:rPr>
            <a:t>El equipo de Cerise+SPTF.  </a:t>
          </a:r>
        </a:p>
        <a:p>
          <a:pPr marL="0" marR="0" lvl="0" indent="0" algn="l" defTabSz="914400" eaLnBrk="1" fontAlgn="auto" latinLnBrk="0" hangingPunct="1">
            <a:lnSpc>
              <a:spcPct val="100000"/>
            </a:lnSpc>
            <a:spcBef>
              <a:spcPts val="0"/>
            </a:spcBef>
            <a:spcAft>
              <a:spcPts val="0"/>
            </a:spcAft>
            <a:buClrTx/>
            <a:buSzTx/>
            <a:buFontTx/>
            <a:buNone/>
            <a:tabLst/>
            <a:defRPr/>
          </a:pPr>
          <a:endParaRPr lang="en-US" b="1">
            <a:solidFill>
              <a:srgbClr val="296B7F"/>
            </a:solidFill>
            <a:effectLst/>
          </a:endParaRPr>
        </a:p>
        <a:p>
          <a:pPr algn="l"/>
          <a:endParaRPr lang="en-US" sz="1100" b="1">
            <a:ln>
              <a:solidFill>
                <a:srgbClr val="FFF6DD"/>
              </a:solidFill>
            </a:ln>
            <a:solidFill>
              <a:srgbClr val="296B7F"/>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5</xdr:col>
      <xdr:colOff>344244</xdr:colOff>
      <xdr:row>3</xdr:row>
      <xdr:rowOff>93165</xdr:rowOff>
    </xdr:from>
    <xdr:ext cx="221536" cy="4745533"/>
    <xdr:grpSp>
      <xdr:nvGrpSpPr>
        <xdr:cNvPr id="2" name="Group 1">
          <a:extLst>
            <a:ext uri="{FF2B5EF4-FFF2-40B4-BE49-F238E27FC236}">
              <a16:creationId xmlns:a16="http://schemas.microsoft.com/office/drawing/2014/main" id="{00000000-0008-0000-0100-000002000000}"/>
            </a:ext>
          </a:extLst>
        </xdr:cNvPr>
        <xdr:cNvGrpSpPr/>
      </xdr:nvGrpSpPr>
      <xdr:grpSpPr>
        <a:xfrm>
          <a:off x="5061920" y="832753"/>
          <a:ext cx="221536" cy="4745533"/>
          <a:chOff x="4317586" y="822112"/>
          <a:chExt cx="389322" cy="4902412"/>
        </a:xfrm>
      </xdr:grpSpPr>
      <xdr:sp macro="" textlink="">
        <xdr:nvSpPr>
          <xdr:cNvPr id="3" name="TextBox 2">
            <a:extLst>
              <a:ext uri="{FF2B5EF4-FFF2-40B4-BE49-F238E27FC236}">
                <a16:creationId xmlns:a16="http://schemas.microsoft.com/office/drawing/2014/main" id="{00000000-0008-0000-0100-000003000000}"/>
              </a:ext>
            </a:extLst>
          </xdr:cNvPr>
          <xdr:cNvSpPr txBox="1">
            <a:spLocks noChangeAspect="1"/>
          </xdr:cNvSpPr>
        </xdr:nvSpPr>
        <xdr:spPr>
          <a:xfrm rot="16200000">
            <a:off x="2078535" y="3201075"/>
            <a:ext cx="4762500" cy="284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algn="ctr"/>
            <a:r>
              <a:rPr lang="en-US" sz="2000" b="1">
                <a:solidFill>
                  <a:schemeClr val="bg1">
                    <a:lumMod val="50000"/>
                  </a:schemeClr>
                </a:solidFill>
              </a:rPr>
              <a:t>IMPACTO</a:t>
            </a:r>
            <a:endParaRPr lang="tr-TR" sz="2000" b="1">
              <a:solidFill>
                <a:schemeClr val="bg1">
                  <a:lumMod val="50000"/>
                </a:schemeClr>
              </a:solidFill>
            </a:endParaRPr>
          </a:p>
        </xdr:txBody>
      </xdr:sp>
      <xdr:sp macro="" textlink="">
        <xdr:nvSpPr>
          <xdr:cNvPr id="4" name="TextBox 3">
            <a:extLst>
              <a:ext uri="{FF2B5EF4-FFF2-40B4-BE49-F238E27FC236}">
                <a16:creationId xmlns:a16="http://schemas.microsoft.com/office/drawing/2014/main" id="{00000000-0008-0000-0100-000004000000}"/>
              </a:ext>
            </a:extLst>
          </xdr:cNvPr>
          <xdr:cNvSpPr txBox="1">
            <a:spLocks noChangeAspect="1"/>
          </xdr:cNvSpPr>
        </xdr:nvSpPr>
        <xdr:spPr>
          <a:xfrm rot="16200000">
            <a:off x="3646708" y="1666312"/>
            <a:ext cx="19044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algn="r"/>
            <a:r>
              <a:rPr lang="en-US" sz="1200" b="1">
                <a:solidFill>
                  <a:srgbClr val="44546A"/>
                </a:solidFill>
              </a:rPr>
              <a:t>Alto</a:t>
            </a:r>
            <a:endParaRPr lang="tr-TR" sz="1200" b="1">
              <a:solidFill>
                <a:srgbClr val="44546A"/>
              </a:solidFill>
            </a:endParaRPr>
          </a:p>
        </xdr:txBody>
      </xdr:sp>
      <xdr:sp macro="" textlink="">
        <xdr:nvSpPr>
          <xdr:cNvPr id="5" name="TextBox 4">
            <a:extLst>
              <a:ext uri="{FF2B5EF4-FFF2-40B4-BE49-F238E27FC236}">
                <a16:creationId xmlns:a16="http://schemas.microsoft.com/office/drawing/2014/main" id="{00000000-0008-0000-0100-000005000000}"/>
              </a:ext>
            </a:extLst>
          </xdr:cNvPr>
          <xdr:cNvSpPr txBox="1">
            <a:spLocks noChangeAspect="1"/>
          </xdr:cNvSpPr>
        </xdr:nvSpPr>
        <xdr:spPr>
          <a:xfrm rot="16200000">
            <a:off x="3629664" y="4368828"/>
            <a:ext cx="1905001" cy="2160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algn="l"/>
            <a:r>
              <a:rPr lang="en-US" sz="1200" b="1">
                <a:solidFill>
                  <a:srgbClr val="44546A"/>
                </a:solidFill>
              </a:rPr>
              <a:t>Bajo</a:t>
            </a:r>
          </a:p>
        </xdr:txBody>
      </xdr:sp>
    </xdr:grpSp>
    <xdr:clientData/>
  </xdr:oneCellAnchor>
  <xdr:twoCellAnchor editAs="oneCell">
    <xdr:from>
      <xdr:col>6</xdr:col>
      <xdr:colOff>85725</xdr:colOff>
      <xdr:row>28</xdr:row>
      <xdr:rowOff>142875</xdr:rowOff>
    </xdr:from>
    <xdr:to>
      <xdr:col>10</xdr:col>
      <xdr:colOff>3000375</xdr:colOff>
      <xdr:row>31</xdr:row>
      <xdr:rowOff>38097</xdr:rowOff>
    </xdr:to>
    <xdr:grpSp>
      <xdr:nvGrpSpPr>
        <xdr:cNvPr id="7" name="Group 6">
          <a:extLst>
            <a:ext uri="{FF2B5EF4-FFF2-40B4-BE49-F238E27FC236}">
              <a16:creationId xmlns:a16="http://schemas.microsoft.com/office/drawing/2014/main" id="{00000000-0008-0000-0100-000007000000}"/>
            </a:ext>
          </a:extLst>
        </xdr:cNvPr>
        <xdr:cNvGrpSpPr/>
      </xdr:nvGrpSpPr>
      <xdr:grpSpPr>
        <a:xfrm>
          <a:off x="5607050" y="5731435"/>
          <a:ext cx="6814297" cy="369044"/>
          <a:chOff x="4686300" y="5595424"/>
          <a:chExt cx="6800850" cy="396417"/>
        </a:xfrm>
      </xdr:grpSpPr>
      <xdr:sp macro="" textlink="">
        <xdr:nvSpPr>
          <xdr:cNvPr id="8" name="TextBox 7">
            <a:extLst>
              <a:ext uri="{FF2B5EF4-FFF2-40B4-BE49-F238E27FC236}">
                <a16:creationId xmlns:a16="http://schemas.microsoft.com/office/drawing/2014/main" id="{00000000-0008-0000-0100-000008000000}"/>
              </a:ext>
            </a:extLst>
          </xdr:cNvPr>
          <xdr:cNvSpPr txBox="1">
            <a:spLocks noChangeAspect="1"/>
          </xdr:cNvSpPr>
        </xdr:nvSpPr>
        <xdr:spPr>
          <a:xfrm>
            <a:off x="4686300" y="5595424"/>
            <a:ext cx="6800850" cy="396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marL="0" indent="0" algn="ctr"/>
            <a:r>
              <a:rPr lang="en-US" sz="2000" b="1">
                <a:solidFill>
                  <a:schemeClr val="bg1">
                    <a:lumMod val="50000"/>
                  </a:schemeClr>
                </a:solidFill>
                <a:latin typeface="+mn-lt"/>
                <a:ea typeface="+mn-ea"/>
                <a:cs typeface="+mn-cs"/>
              </a:rPr>
              <a:t>ESFURZO</a:t>
            </a:r>
            <a:endParaRPr lang="tr-TR" sz="2000" b="1">
              <a:solidFill>
                <a:srgbClr val="7295D4"/>
              </a:solidFill>
              <a:latin typeface="+mn-lt"/>
              <a:ea typeface="+mn-ea"/>
              <a:cs typeface="+mn-cs"/>
            </a:endParaRPr>
          </a:p>
        </xdr:txBody>
      </xdr:sp>
      <xdr:sp macro="" textlink="">
        <xdr:nvSpPr>
          <xdr:cNvPr id="10" name="TextBox 9">
            <a:extLst>
              <a:ext uri="{FF2B5EF4-FFF2-40B4-BE49-F238E27FC236}">
                <a16:creationId xmlns:a16="http://schemas.microsoft.com/office/drawing/2014/main" id="{00000000-0008-0000-0100-00000A000000}"/>
              </a:ext>
            </a:extLst>
          </xdr:cNvPr>
          <xdr:cNvSpPr txBox="1">
            <a:spLocks noChangeAspect="1"/>
          </xdr:cNvSpPr>
        </xdr:nvSpPr>
        <xdr:spPr>
          <a:xfrm>
            <a:off x="8191500" y="5624659"/>
            <a:ext cx="3295650" cy="216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algn="r"/>
            <a:r>
              <a:rPr lang="en-US" sz="1200" b="1">
                <a:solidFill>
                  <a:srgbClr val="44546A"/>
                </a:solidFill>
              </a:rPr>
              <a:t>Bajo</a:t>
            </a:r>
            <a:endParaRPr lang="tr-TR" sz="1200" b="1">
              <a:solidFill>
                <a:srgbClr val="44546A"/>
              </a:solidFill>
            </a:endParaRPr>
          </a:p>
        </xdr:txBody>
      </xdr:sp>
      <xdr:sp macro="" textlink="">
        <xdr:nvSpPr>
          <xdr:cNvPr id="11" name="TextBox 10">
            <a:extLst>
              <a:ext uri="{FF2B5EF4-FFF2-40B4-BE49-F238E27FC236}">
                <a16:creationId xmlns:a16="http://schemas.microsoft.com/office/drawing/2014/main" id="{00000000-0008-0000-0100-00000B000000}"/>
              </a:ext>
            </a:extLst>
          </xdr:cNvPr>
          <xdr:cNvSpPr txBox="1">
            <a:spLocks noChangeAspect="1"/>
          </xdr:cNvSpPr>
        </xdr:nvSpPr>
        <xdr:spPr>
          <a:xfrm>
            <a:off x="4686300" y="5624660"/>
            <a:ext cx="3294330" cy="216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algn="l"/>
            <a:r>
              <a:rPr lang="en-US" sz="1200" b="1">
                <a:solidFill>
                  <a:srgbClr val="44546A"/>
                </a:solidFill>
              </a:rPr>
              <a:t>Alto</a:t>
            </a:r>
            <a:endParaRPr lang="tr-TR" sz="1200" b="1">
              <a:solidFill>
                <a:srgbClr val="44546A"/>
              </a:solidFill>
            </a:endParaRPr>
          </a:p>
        </xdr:txBody>
      </xdr:sp>
    </xdr:grpSp>
    <xdr:clientData/>
  </xdr:twoCellAnchor>
  <xdr:twoCellAnchor editAs="oneCell">
    <xdr:from>
      <xdr:col>10</xdr:col>
      <xdr:colOff>981075</xdr:colOff>
      <xdr:row>0</xdr:row>
      <xdr:rowOff>28575</xdr:rowOff>
    </xdr:from>
    <xdr:to>
      <xdr:col>11</xdr:col>
      <xdr:colOff>18088</xdr:colOff>
      <xdr:row>1</xdr:row>
      <xdr:rowOff>202733</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stretch>
          <a:fillRect/>
        </a:stretch>
      </xdr:blipFill>
      <xdr:spPr>
        <a:xfrm>
          <a:off x="10039350" y="28575"/>
          <a:ext cx="2085013" cy="469433"/>
        </a:xfrm>
        <a:prstGeom prst="rect">
          <a:avLst/>
        </a:prstGeom>
      </xdr:spPr>
    </xdr:pic>
    <xdr:clientData/>
  </xdr:twoCellAnchor>
  <xdr:twoCellAnchor>
    <xdr:from>
      <xdr:col>12</xdr:col>
      <xdr:colOff>82049</xdr:colOff>
      <xdr:row>5</xdr:row>
      <xdr:rowOff>439271</xdr:rowOff>
    </xdr:from>
    <xdr:to>
      <xdr:col>17</xdr:col>
      <xdr:colOff>133350</xdr:colOff>
      <xdr:row>9</xdr:row>
      <xdr:rowOff>114300</xdr:rowOff>
    </xdr:to>
    <xdr:sp macro="" textlink="">
      <xdr:nvSpPr>
        <xdr:cNvPr id="30" name="Rectangle 29">
          <a:extLst>
            <a:ext uri="{FF2B5EF4-FFF2-40B4-BE49-F238E27FC236}">
              <a16:creationId xmlns:a16="http://schemas.microsoft.com/office/drawing/2014/main" id="{00000000-0008-0000-0100-00001E000000}"/>
            </a:ext>
          </a:extLst>
        </xdr:cNvPr>
        <xdr:cNvSpPr/>
      </xdr:nvSpPr>
      <xdr:spPr>
        <a:xfrm>
          <a:off x="13018120" y="1748118"/>
          <a:ext cx="3188948" cy="1010770"/>
        </a:xfrm>
        <a:prstGeom prst="rect">
          <a:avLst/>
        </a:prstGeom>
        <a:solidFill>
          <a:srgbClr val="296B7F"/>
        </a:solidFill>
        <a:ln/>
      </xdr:spPr>
      <xdr:style>
        <a:lnRef idx="2">
          <a:schemeClr val="accent1"/>
        </a:lnRef>
        <a:fillRef idx="1">
          <a:schemeClr val="lt1"/>
        </a:fillRef>
        <a:effectRef idx="0">
          <a:schemeClr val="accent1"/>
        </a:effectRef>
        <a:fontRef idx="minor">
          <a:schemeClr val="dk1"/>
        </a:fontRef>
      </xdr:style>
      <xdr:txBody>
        <a:bodyPr wrap="square">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l"/>
          <a:r>
            <a:rPr lang="en-US" sz="1050" b="1">
              <a:solidFill>
                <a:schemeClr val="bg1"/>
              </a:solidFill>
              <a:latin typeface="Works sans"/>
            </a:rPr>
            <a:t>                   &gt; Asegúrese de que el plan contenga un buen número de victorias tempranas. Pueden ayudar a motivar al personal cuando empiece a aplicar el plan de acción.</a:t>
          </a:r>
        </a:p>
      </xdr:txBody>
    </xdr:sp>
    <xdr:clientData/>
  </xdr:twoCellAnchor>
  <xdr:twoCellAnchor>
    <xdr:from>
      <xdr:col>11</xdr:col>
      <xdr:colOff>53377</xdr:colOff>
      <xdr:row>1</xdr:row>
      <xdr:rowOff>191257</xdr:rowOff>
    </xdr:from>
    <xdr:to>
      <xdr:col>17</xdr:col>
      <xdr:colOff>134464</xdr:colOff>
      <xdr:row>6</xdr:row>
      <xdr:rowOff>263898</xdr:rowOff>
    </xdr:to>
    <xdr:grpSp>
      <xdr:nvGrpSpPr>
        <xdr:cNvPr id="34" name="Group 33">
          <a:extLst>
            <a:ext uri="{FF2B5EF4-FFF2-40B4-BE49-F238E27FC236}">
              <a16:creationId xmlns:a16="http://schemas.microsoft.com/office/drawing/2014/main" id="{00000000-0008-0000-0100-000022000000}"/>
            </a:ext>
          </a:extLst>
        </xdr:cNvPr>
        <xdr:cNvGrpSpPr/>
      </xdr:nvGrpSpPr>
      <xdr:grpSpPr>
        <a:xfrm>
          <a:off x="12656820" y="482610"/>
          <a:ext cx="3883056" cy="1540612"/>
          <a:chOff x="12161923" y="228667"/>
          <a:chExt cx="3678313" cy="1341772"/>
        </a:xfrm>
      </xdr:grpSpPr>
      <xdr:sp macro="" textlink="">
        <xdr:nvSpPr>
          <xdr:cNvPr id="35" name="Rectangle 34">
            <a:extLst>
              <a:ext uri="{FF2B5EF4-FFF2-40B4-BE49-F238E27FC236}">
                <a16:creationId xmlns:a16="http://schemas.microsoft.com/office/drawing/2014/main" id="{00000000-0008-0000-0100-000023000000}"/>
              </a:ext>
            </a:extLst>
          </xdr:cNvPr>
          <xdr:cNvSpPr/>
        </xdr:nvSpPr>
        <xdr:spPr>
          <a:xfrm>
            <a:off x="12734925" y="600075"/>
            <a:ext cx="3105311" cy="630236"/>
          </a:xfrm>
          <a:prstGeom prst="rect">
            <a:avLst/>
          </a:prstGeom>
          <a:solidFill>
            <a:srgbClr val="296B7F"/>
          </a:solidFill>
          <a:ln/>
        </xdr:spPr>
        <xdr:style>
          <a:lnRef idx="2">
            <a:schemeClr val="accent1"/>
          </a:lnRef>
          <a:fillRef idx="1">
            <a:schemeClr val="lt1"/>
          </a:fillRef>
          <a:effectRef idx="0">
            <a:schemeClr val="accent1"/>
          </a:effectRef>
          <a:fontRef idx="minor">
            <a:schemeClr val="dk1"/>
          </a:fontRef>
        </xdr:style>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2" algn="l"/>
            <a:r>
              <a:rPr lang="en-US" sz="1050" b="1">
                <a:solidFill>
                  <a:schemeClr val="bg1"/>
                </a:solidFill>
                <a:latin typeface="Works sans"/>
              </a:rPr>
              <a:t>&gt; Las victorias tempranas son mejoras que requieren un bajo nivel de esfuerzo y tienen un alto impacto para los clientes y/o la institución.</a:t>
            </a:r>
          </a:p>
        </xdr:txBody>
      </xdr:sp>
      <xdr:pic>
        <xdr:nvPicPr>
          <xdr:cNvPr id="36" name="Picture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2"/>
          <a:stretch>
            <a:fillRect/>
          </a:stretch>
        </xdr:blipFill>
        <xdr:spPr>
          <a:xfrm rot="21210676">
            <a:off x="12161923" y="228667"/>
            <a:ext cx="1502038" cy="1341772"/>
          </a:xfrm>
          <a:prstGeom prst="rect">
            <a:avLst/>
          </a:prstGeom>
        </xdr:spPr>
      </xdr:pic>
    </xdr:grpSp>
    <xdr:clientData/>
  </xdr:twoCellAnchor>
  <xdr:twoCellAnchor>
    <xdr:from>
      <xdr:col>12</xdr:col>
      <xdr:colOff>91574</xdr:colOff>
      <xdr:row>10</xdr:row>
      <xdr:rowOff>9526</xdr:rowOff>
    </xdr:from>
    <xdr:to>
      <xdr:col>17</xdr:col>
      <xdr:colOff>142875</xdr:colOff>
      <xdr:row>12</xdr:row>
      <xdr:rowOff>123826</xdr:rowOff>
    </xdr:to>
    <xdr:sp macro="" textlink="">
      <xdr:nvSpPr>
        <xdr:cNvPr id="37" name="Rectangle 36">
          <a:extLst>
            <a:ext uri="{FF2B5EF4-FFF2-40B4-BE49-F238E27FC236}">
              <a16:creationId xmlns:a16="http://schemas.microsoft.com/office/drawing/2014/main" id="{00000000-0008-0000-0100-000025000000}"/>
            </a:ext>
          </a:extLst>
        </xdr:cNvPr>
        <xdr:cNvSpPr/>
      </xdr:nvSpPr>
      <xdr:spPr>
        <a:xfrm>
          <a:off x="12778874" y="2447926"/>
          <a:ext cx="3099301" cy="438150"/>
        </a:xfrm>
        <a:prstGeom prst="rect">
          <a:avLst/>
        </a:prstGeom>
        <a:solidFill>
          <a:srgbClr val="296B7F"/>
        </a:solidFill>
        <a:ln/>
      </xdr:spPr>
      <xdr:style>
        <a:lnRef idx="2">
          <a:schemeClr val="accent1"/>
        </a:lnRef>
        <a:fillRef idx="1">
          <a:schemeClr val="lt1"/>
        </a:fillRef>
        <a:effectRef idx="0">
          <a:schemeClr val="accent1"/>
        </a:effectRef>
        <a:fontRef idx="minor">
          <a:schemeClr val="dk1"/>
        </a:fontRef>
      </xdr:style>
      <xdr:txBody>
        <a:bodyPr wrap="square">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l"/>
          <a:r>
            <a:rPr lang="en-US" sz="1100" b="1">
              <a:solidFill>
                <a:schemeClr val="bg1"/>
              </a:solidFill>
              <a:latin typeface="Works sans"/>
            </a:rPr>
            <a:t>&gt; Utilice la Matriz de Impacto/Esfuerzo para analizar las acciones. </a:t>
          </a:r>
        </a:p>
      </xdr:txBody>
    </xdr:sp>
    <xdr:clientData/>
  </xdr:twoCellAnchor>
  <xdr:twoCellAnchor>
    <xdr:from>
      <xdr:col>12</xdr:col>
      <xdr:colOff>104775</xdr:colOff>
      <xdr:row>13</xdr:row>
      <xdr:rowOff>28574</xdr:rowOff>
    </xdr:from>
    <xdr:to>
      <xdr:col>17</xdr:col>
      <xdr:colOff>156076</xdr:colOff>
      <xdr:row>24</xdr:row>
      <xdr:rowOff>107576</xdr:rowOff>
    </xdr:to>
    <xdr:sp macro="" textlink="">
      <xdr:nvSpPr>
        <xdr:cNvPr id="38" name="Rectangle 37">
          <a:extLst>
            <a:ext uri="{FF2B5EF4-FFF2-40B4-BE49-F238E27FC236}">
              <a16:creationId xmlns:a16="http://schemas.microsoft.com/office/drawing/2014/main" id="{00000000-0008-0000-0100-000026000000}"/>
            </a:ext>
          </a:extLst>
        </xdr:cNvPr>
        <xdr:cNvSpPr/>
      </xdr:nvSpPr>
      <xdr:spPr>
        <a:xfrm>
          <a:off x="13040846" y="3354480"/>
          <a:ext cx="3188948" cy="2176743"/>
        </a:xfrm>
        <a:prstGeom prst="rect">
          <a:avLst/>
        </a:prstGeom>
        <a:solidFill>
          <a:schemeClr val="accent4">
            <a:lumMod val="20000"/>
            <a:lumOff val="80000"/>
          </a:schemeClr>
        </a:solidFill>
        <a:ln>
          <a:solidFill>
            <a:schemeClr val="accent2">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wrap="square">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just"/>
          <a:r>
            <a:rPr lang="en-US" sz="1100" b="1">
              <a:solidFill>
                <a:srgbClr val="296B7F"/>
              </a:solidFill>
            </a:rPr>
            <a:t>&gt;&gt;&gt;  Al utilizar la Matriz:</a:t>
          </a:r>
        </a:p>
        <a:p>
          <a:pPr lvl="0" algn="just"/>
          <a:r>
            <a:rPr lang="en-US" sz="1100" b="0" baseline="0">
              <a:solidFill>
                <a:srgbClr val="296B7F"/>
              </a:solidFill>
            </a:rPr>
            <a:t>1. Asegúrese de introducir todas las acciones en la lista.</a:t>
          </a:r>
        </a:p>
        <a:p>
          <a:pPr lvl="0" algn="just"/>
          <a:r>
            <a:rPr lang="en-US" sz="1100" b="0" baseline="0">
              <a:solidFill>
                <a:srgbClr val="296B7F"/>
              </a:solidFill>
            </a:rPr>
            <a:t>2. Comience a elegir las opciones en Esfuerzo e Impacto. </a:t>
          </a:r>
        </a:p>
        <a:p>
          <a:pPr lvl="0" algn="just"/>
          <a:r>
            <a:rPr lang="en-US" sz="1100" b="0" baseline="0">
              <a:solidFill>
                <a:srgbClr val="296B7F"/>
              </a:solidFill>
            </a:rPr>
            <a:t>3. Una vez que elija las opciones de esfuerzo/impacto, la acción comenzará a aparecer en la Matriz. </a:t>
          </a:r>
        </a:p>
        <a:p>
          <a:pPr lvl="0" algn="just"/>
          <a:r>
            <a:rPr lang="en-US" sz="1100" b="0" baseline="0">
              <a:solidFill>
                <a:srgbClr val="296B7F"/>
              </a:solidFill>
            </a:rPr>
            <a:t>4. Es posible cambiar el estado de la acción una vez completada eligiendo entre "✓" y "✗" en la parte izquierda de cada una. </a:t>
          </a:r>
          <a:endParaRPr lang="en-US" sz="1100" b="0">
            <a:solidFill>
              <a:srgbClr val="296B7F"/>
            </a:solidFill>
            <a:latin typeface="+mn-lt"/>
          </a:endParaRPr>
        </a:p>
      </xdr:txBody>
    </xdr:sp>
    <xdr:clientData/>
  </xdr:twoCellAnchor>
  <xdr:twoCellAnchor>
    <xdr:from>
      <xdr:col>13</xdr:col>
      <xdr:colOff>89647</xdr:colOff>
      <xdr:row>0</xdr:row>
      <xdr:rowOff>33618</xdr:rowOff>
    </xdr:from>
    <xdr:to>
      <xdr:col>14</xdr:col>
      <xdr:colOff>114301</xdr:colOff>
      <xdr:row>1</xdr:row>
      <xdr:rowOff>192741</xdr:rowOff>
    </xdr:to>
    <xdr:grpSp>
      <xdr:nvGrpSpPr>
        <xdr:cNvPr id="9" name="Group 8">
          <a:hlinkClick xmlns:r="http://schemas.openxmlformats.org/officeDocument/2006/relationships" r:id="rId3"/>
          <a:extLst>
            <a:ext uri="{FF2B5EF4-FFF2-40B4-BE49-F238E27FC236}">
              <a16:creationId xmlns:a16="http://schemas.microsoft.com/office/drawing/2014/main" id="{00000000-0008-0000-0100-000009000000}"/>
            </a:ext>
          </a:extLst>
        </xdr:cNvPr>
        <xdr:cNvGrpSpPr/>
      </xdr:nvGrpSpPr>
      <xdr:grpSpPr>
        <a:xfrm>
          <a:off x="13936943" y="30443"/>
          <a:ext cx="666564" cy="453651"/>
          <a:chOff x="13379823" y="33618"/>
          <a:chExt cx="629772" cy="450476"/>
        </a:xfrm>
      </xdr:grpSpPr>
      <xdr:sp macro="" textlink="">
        <xdr:nvSpPr>
          <xdr:cNvPr id="21" name="Chevron 20">
            <a:extLst>
              <a:ext uri="{FF2B5EF4-FFF2-40B4-BE49-F238E27FC236}">
                <a16:creationId xmlns:a16="http://schemas.microsoft.com/office/drawing/2014/main" id="{00000000-0008-0000-0100-000015000000}"/>
              </a:ext>
            </a:extLst>
          </xdr:cNvPr>
          <xdr:cNvSpPr/>
        </xdr:nvSpPr>
        <xdr:spPr>
          <a:xfrm rot="10800000">
            <a:off x="13379823"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22" name="Chevron 21">
            <a:extLst>
              <a:ext uri="{FF2B5EF4-FFF2-40B4-BE49-F238E27FC236}">
                <a16:creationId xmlns:a16="http://schemas.microsoft.com/office/drawing/2014/main" id="{00000000-0008-0000-0100-000016000000}"/>
              </a:ext>
            </a:extLst>
          </xdr:cNvPr>
          <xdr:cNvSpPr/>
        </xdr:nvSpPr>
        <xdr:spPr>
          <a:xfrm rot="10800000">
            <a:off x="13565841"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23" name="Chevron 22">
            <a:extLst>
              <a:ext uri="{FF2B5EF4-FFF2-40B4-BE49-F238E27FC236}">
                <a16:creationId xmlns:a16="http://schemas.microsoft.com/office/drawing/2014/main" id="{00000000-0008-0000-0100-000017000000}"/>
              </a:ext>
            </a:extLst>
          </xdr:cNvPr>
          <xdr:cNvSpPr/>
        </xdr:nvSpPr>
        <xdr:spPr>
          <a:xfrm rot="10800000">
            <a:off x="13763064" y="35859"/>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bg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276224</xdr:colOff>
      <xdr:row>2</xdr:row>
      <xdr:rowOff>76198</xdr:rowOff>
    </xdr:from>
    <xdr:to>
      <xdr:col>12</xdr:col>
      <xdr:colOff>3200399</xdr:colOff>
      <xdr:row>25</xdr:row>
      <xdr:rowOff>53339</xdr:rowOff>
    </xdr:to>
    <xdr:sp macro="" textlink="">
      <xdr:nvSpPr>
        <xdr:cNvPr id="3090" name="Text Box 18">
          <a:extLst>
            <a:ext uri="{FF2B5EF4-FFF2-40B4-BE49-F238E27FC236}">
              <a16:creationId xmlns:a16="http://schemas.microsoft.com/office/drawing/2014/main" id="{00000000-0008-0000-0200-0000120C0000}"/>
            </a:ext>
          </a:extLst>
        </xdr:cNvPr>
        <xdr:cNvSpPr txBox="1">
          <a:spLocks noChangeArrowheads="1"/>
        </xdr:cNvSpPr>
      </xdr:nvSpPr>
      <xdr:spPr bwMode="auto">
        <a:xfrm>
          <a:off x="12879704" y="548638"/>
          <a:ext cx="3549015" cy="8625841"/>
        </a:xfrm>
        <a:prstGeom prst="rect">
          <a:avLst/>
        </a:prstGeom>
        <a:solidFill>
          <a:srgbClr val="FFF6DD"/>
        </a:solidFill>
        <a:ln w="12700">
          <a:solidFill>
            <a:schemeClr val="accent4">
              <a:lumMod val="20000"/>
              <a:lumOff val="80000"/>
            </a:schemeClr>
          </a:solidFill>
          <a:miter lim="800000"/>
          <a:headEnd/>
          <a:tailEnd/>
        </a:ln>
      </xdr:spPr>
      <xdr:txBody>
        <a:bodyPr vertOverflow="clip" wrap="square" lIns="27432" tIns="27432" rIns="0" bIns="0" anchor="t" upright="1"/>
        <a:lstStyle/>
        <a:p>
          <a:pPr algn="ctr" rtl="0">
            <a:defRPr sz="1000"/>
          </a:pPr>
          <a:r>
            <a:rPr lang="en-US" sz="1400" b="1" i="0" u="sng" strike="noStrike" baseline="0">
              <a:solidFill>
                <a:srgbClr val="296B7F"/>
              </a:solidFill>
              <a:latin typeface="+mn-lt"/>
              <a:cs typeface="Calibri"/>
            </a:rPr>
            <a:t>Consejos</a:t>
          </a:r>
        </a:p>
        <a:p>
          <a:pPr algn="l" rtl="0">
            <a:defRPr sz="1000"/>
          </a:pPr>
          <a:endParaRPr lang="en-US" sz="1100" b="1" i="0" u="sng" strike="noStrike" baseline="0">
            <a:solidFill>
              <a:srgbClr val="000000"/>
            </a:solidFill>
            <a:latin typeface="+mn-lt"/>
            <a:cs typeface="Calibri"/>
          </a:endParaRPr>
        </a:p>
        <a:p>
          <a:pPr algn="l" rtl="0">
            <a:defRPr sz="1000"/>
          </a:pPr>
          <a:r>
            <a:rPr lang="en-US" sz="1100" b="1" i="0" u="sng" strike="noStrike" baseline="0">
              <a:solidFill>
                <a:srgbClr val="296B7F"/>
              </a:solidFill>
              <a:latin typeface="+mn-lt"/>
              <a:cs typeface="Calibri"/>
            </a:rPr>
            <a:t>Requisitos mínimos de PC</a:t>
          </a:r>
          <a:r>
            <a:rPr lang="en-US" sz="1100" b="1" i="0" u="none" strike="noStrike" baseline="0">
              <a:solidFill>
                <a:srgbClr val="296B7F"/>
              </a:solidFill>
              <a:latin typeface="+mn-lt"/>
              <a:cs typeface="Calibri"/>
            </a:rPr>
            <a:t>:</a:t>
          </a:r>
        </a:p>
        <a:p>
          <a:pPr algn="l" rtl="0">
            <a:defRPr sz="1000"/>
          </a:pPr>
          <a:r>
            <a:rPr lang="en-US" sz="1100" b="1" i="0" u="none" strike="noStrike" baseline="0">
              <a:solidFill>
                <a:srgbClr val="296B7F"/>
              </a:solidFill>
              <a:latin typeface="+mn-lt"/>
              <a:cs typeface="Calibri"/>
            </a:rPr>
            <a:t>¿Existe alguna debilidad importante en torno a las estándares mínimos de Protección al Cliente?</a:t>
          </a:r>
          <a:endParaRPr lang="en-US" sz="1100" b="1" i="0" u="none" strike="noStrike" baseline="0">
            <a:solidFill>
              <a:srgbClr val="296B7F"/>
            </a:solidFill>
            <a:latin typeface="Calibri"/>
            <a:cs typeface="Calibri"/>
          </a:endParaRPr>
        </a:p>
        <a:p>
          <a:pPr algn="l" rtl="0">
            <a:defRPr sz="1000"/>
          </a:pPr>
          <a:r>
            <a:rPr lang="en-US" sz="1100" b="0" i="0" u="none" strike="noStrike" baseline="0">
              <a:solidFill>
                <a:srgbClr val="296B7F"/>
              </a:solidFill>
              <a:latin typeface="Calibri"/>
              <a:cs typeface="Calibri"/>
            </a:rPr>
            <a:t>Un subconjunto de indicadores ha sido identificado  como requisitos mínimos obligatorios para alcanzar la certificación PC. Se etiquetan como indicadores de Entrada / de Progreso / Avanzados, y pueden considerarse como prioridades a abordar.</a:t>
          </a:r>
        </a:p>
        <a:p>
          <a:pPr algn="l" rtl="0">
            <a:defRPr sz="1000"/>
          </a:pPr>
          <a:endParaRPr lang="en-US" sz="1100" b="0" i="0" u="none" strike="noStrike" baseline="0">
            <a:solidFill>
              <a:srgbClr val="296B7F"/>
            </a:solidFill>
            <a:latin typeface="Calibri"/>
            <a:cs typeface="Calibri"/>
          </a:endParaRPr>
        </a:p>
        <a:p>
          <a:pPr algn="l" rtl="0">
            <a:defRPr sz="1000"/>
          </a:pPr>
          <a:r>
            <a:rPr lang="en-US" sz="1100" b="1" i="0" u="sng" strike="noStrike" baseline="0">
              <a:solidFill>
                <a:srgbClr val="296B7F"/>
              </a:solidFill>
              <a:latin typeface="Calibri"/>
              <a:cs typeface="Calibri"/>
            </a:rPr>
            <a:t>Estrategia:</a:t>
          </a:r>
        </a:p>
        <a:p>
          <a:pPr fontAlgn="base"/>
          <a:r>
            <a:rPr lang="en-US" sz="1100" b="1" i="0">
              <a:solidFill>
                <a:srgbClr val="296B7F"/>
              </a:solidFill>
              <a:effectLst/>
              <a:latin typeface="+mn-lt"/>
              <a:ea typeface="+mn-ea"/>
              <a:cs typeface="+mn-cs"/>
            </a:rPr>
            <a:t>¿Cómo encajará una acción en las prioridades estratégicas de la IF? </a:t>
          </a:r>
          <a:endParaRPr lang="en-US" sz="1100" b="0" i="0">
            <a:solidFill>
              <a:srgbClr val="296B7F"/>
            </a:solidFill>
            <a:effectLst/>
            <a:latin typeface="+mn-lt"/>
            <a:ea typeface="+mn-ea"/>
            <a:cs typeface="+mn-cs"/>
          </a:endParaRPr>
        </a:p>
        <a:p>
          <a:pPr fontAlgn="base"/>
          <a:r>
            <a:rPr lang="en-US" sz="1100" b="0" i="0">
              <a:solidFill>
                <a:srgbClr val="296B7F"/>
              </a:solidFill>
              <a:effectLst/>
              <a:latin typeface="+mn-lt"/>
              <a:ea typeface="+mn-ea"/>
              <a:cs typeface="+mn-cs"/>
            </a:rPr>
            <a:t>Es posible que quiera abordar primero las brechas que son clave para la capacidad de la IF de ejecutar con éxito su plan estratégico.</a:t>
          </a:r>
        </a:p>
        <a:p>
          <a:pPr fontAlgn="base"/>
          <a:endParaRPr lang="en-US" sz="1100" b="0" i="0">
            <a:solidFill>
              <a:srgbClr val="296B7F"/>
            </a:solidFill>
            <a:effectLst/>
            <a:latin typeface="+mn-lt"/>
            <a:ea typeface="+mn-ea"/>
            <a:cs typeface="+mn-cs"/>
          </a:endParaRPr>
        </a:p>
        <a:p>
          <a:pPr fontAlgn="base"/>
          <a:r>
            <a:rPr lang="en-US" sz="1100" b="1" i="0" u="sng">
              <a:solidFill>
                <a:srgbClr val="296B7F"/>
              </a:solidFill>
              <a:effectLst/>
              <a:latin typeface="+mn-lt"/>
              <a:ea typeface="+mn-ea"/>
              <a:cs typeface="+mn-cs"/>
            </a:rPr>
            <a:t>Gestión de riesgos</a:t>
          </a:r>
          <a:r>
            <a:rPr lang="en-US" sz="1100" b="1" i="0" u="none">
              <a:solidFill>
                <a:srgbClr val="296B7F"/>
              </a:solidFill>
              <a:effectLst/>
              <a:latin typeface="+mn-lt"/>
              <a:ea typeface="+mn-ea"/>
              <a:cs typeface="+mn-cs"/>
            </a:rPr>
            <a:t>:</a:t>
          </a:r>
        </a:p>
        <a:p>
          <a:pPr fontAlgn="base"/>
          <a:r>
            <a:rPr lang="en-US" sz="1100" b="1" i="0">
              <a:solidFill>
                <a:srgbClr val="296B7F"/>
              </a:solidFill>
              <a:effectLst/>
              <a:latin typeface="+mn-lt"/>
              <a:ea typeface="+mn-ea"/>
              <a:cs typeface="+mn-cs"/>
            </a:rPr>
            <a:t>¿Cuáles son las brechas que representan mayor riesgo para la IF? </a:t>
          </a:r>
          <a:endParaRPr lang="en-US" sz="1100" b="0" i="0">
            <a:solidFill>
              <a:srgbClr val="296B7F"/>
            </a:solidFill>
            <a:effectLst/>
            <a:latin typeface="+mn-lt"/>
            <a:ea typeface="+mn-ea"/>
            <a:cs typeface="+mn-cs"/>
          </a:endParaRPr>
        </a:p>
        <a:p>
          <a:pPr fontAlgn="base"/>
          <a:r>
            <a:rPr lang="en-US" sz="1100" b="0" i="0">
              <a:solidFill>
                <a:srgbClr val="296B7F"/>
              </a:solidFill>
              <a:effectLst/>
              <a:latin typeface="+mn-lt"/>
              <a:ea typeface="+mn-ea"/>
              <a:cs typeface="+mn-cs"/>
            </a:rPr>
            <a:t>Por ejemplo, la página de Información Organizacional puede revelar riesgos en términos de:</a:t>
          </a:r>
        </a:p>
        <a:p>
          <a:pPr fontAlgn="base"/>
          <a:r>
            <a:rPr lang="en-US" sz="1100" b="0" i="0">
              <a:solidFill>
                <a:srgbClr val="296B7F"/>
              </a:solidFill>
              <a:effectLst/>
              <a:latin typeface="+mn-lt"/>
              <a:ea typeface="+mn-ea"/>
              <a:cs typeface="+mn-cs"/>
            </a:rPr>
            <a:t>- Elevada rotación de personal - Elevada</a:t>
          </a:r>
          <a:r>
            <a:rPr lang="en-US" sz="1100" b="0" i="0" baseline="0">
              <a:solidFill>
                <a:srgbClr val="296B7F"/>
              </a:solidFill>
              <a:effectLst/>
              <a:latin typeface="+mn-lt"/>
              <a:ea typeface="+mn-ea"/>
              <a:cs typeface="+mn-cs"/>
            </a:rPr>
            <a:t> deserción</a:t>
          </a:r>
          <a:r>
            <a:rPr lang="en-US" sz="1100" b="0" i="0">
              <a:solidFill>
                <a:srgbClr val="296B7F"/>
              </a:solidFill>
              <a:effectLst/>
              <a:latin typeface="+mn-lt"/>
              <a:ea typeface="+mn-ea"/>
              <a:cs typeface="+mn-cs"/>
            </a:rPr>
            <a:t> de clientes - PAR creciente o PAR=0 - Productividad del personal demasiado elevada - Tasas de interés / ROE muy elevados, etc.</a:t>
          </a:r>
        </a:p>
        <a:p>
          <a:pPr fontAlgn="base"/>
          <a:endParaRPr lang="en-US" sz="1100" b="0" i="0">
            <a:solidFill>
              <a:srgbClr val="296B7F"/>
            </a:solidFill>
            <a:effectLst/>
            <a:latin typeface="+mn-lt"/>
            <a:ea typeface="+mn-ea"/>
            <a:cs typeface="+mn-cs"/>
          </a:endParaRPr>
        </a:p>
        <a:p>
          <a:pPr algn="l" rtl="0">
            <a:defRPr sz="1000"/>
          </a:pPr>
          <a:r>
            <a:rPr lang="en-US" sz="1100" b="1" i="0" u="sng" strike="noStrike" baseline="0">
              <a:solidFill>
                <a:srgbClr val="296B7F"/>
              </a:solidFill>
              <a:latin typeface="Calibri"/>
              <a:cs typeface="Calibri"/>
            </a:rPr>
            <a:t>Contexto:</a:t>
          </a:r>
        </a:p>
        <a:p>
          <a:pPr fontAlgn="base"/>
          <a:r>
            <a:rPr lang="en-US" sz="1100" b="1" i="0">
              <a:solidFill>
                <a:srgbClr val="296B7F"/>
              </a:solidFill>
              <a:effectLst/>
              <a:latin typeface="+mn-lt"/>
              <a:ea typeface="+mn-ea"/>
              <a:cs typeface="+mn-cs"/>
            </a:rPr>
            <a:t>¿Cuáles son los efectos potenciales del entorno local?</a:t>
          </a:r>
          <a:endParaRPr lang="en-US" sz="1100" b="0" i="0">
            <a:solidFill>
              <a:srgbClr val="296B7F"/>
            </a:solidFill>
            <a:effectLst/>
            <a:latin typeface="+mn-lt"/>
            <a:ea typeface="+mn-ea"/>
            <a:cs typeface="+mn-cs"/>
          </a:endParaRPr>
        </a:p>
        <a:p>
          <a:pPr fontAlgn="base"/>
          <a:r>
            <a:rPr lang="en-US" sz="1100" b="0" i="0">
              <a:solidFill>
                <a:srgbClr val="296B7F"/>
              </a:solidFill>
              <a:effectLst/>
              <a:latin typeface="+mn-lt"/>
              <a:ea typeface="+mn-ea"/>
              <a:cs typeface="+mn-cs"/>
            </a:rPr>
            <a:t>La IF debe tener en cuenta su propio entorno local para decidir qué aspectos son más importantes abordar en primer lugar. Cuestiones como la competencia local, la situación económica y las regulaciones actuales o pendientes pueden influir en qué brechas abordar primero.</a:t>
          </a:r>
        </a:p>
        <a:p>
          <a:pPr fontAlgn="base"/>
          <a:endParaRPr lang="en-US" sz="1100" b="0" i="0">
            <a:solidFill>
              <a:srgbClr val="296B7F"/>
            </a:solidFill>
            <a:effectLst/>
            <a:latin typeface="+mn-lt"/>
            <a:ea typeface="+mn-ea"/>
            <a:cs typeface="+mn-cs"/>
          </a:endParaRPr>
        </a:p>
        <a:p>
          <a:pPr fontAlgn="base"/>
          <a:r>
            <a:rPr lang="en-US" sz="1100" b="1" i="0" u="sng">
              <a:solidFill>
                <a:srgbClr val="296B7F"/>
              </a:solidFill>
              <a:effectLst/>
              <a:latin typeface="+mn-lt"/>
              <a:ea typeface="+mn-ea"/>
              <a:cs typeface="+mn-cs"/>
            </a:rPr>
            <a:t>Brechas relacionadas</a:t>
          </a:r>
          <a:r>
            <a:rPr lang="en-US" sz="1100" b="1" i="0">
              <a:solidFill>
                <a:srgbClr val="296B7F"/>
              </a:solidFill>
              <a:effectLst/>
              <a:latin typeface="+mn-lt"/>
              <a:ea typeface="+mn-ea"/>
              <a:cs typeface="+mn-cs"/>
            </a:rPr>
            <a:t>:</a:t>
          </a:r>
        </a:p>
        <a:p>
          <a:pPr fontAlgn="base"/>
          <a:r>
            <a:rPr lang="en-US" sz="1100" b="1" i="0">
              <a:solidFill>
                <a:srgbClr val="296B7F"/>
              </a:solidFill>
              <a:effectLst/>
              <a:latin typeface="+mn-lt"/>
              <a:ea typeface="+mn-ea"/>
              <a:cs typeface="+mn-cs"/>
            </a:rPr>
            <a:t>¿Existen brechas relacionadas?</a:t>
          </a:r>
          <a:endParaRPr lang="en-US" sz="1100" b="0" i="0">
            <a:solidFill>
              <a:srgbClr val="296B7F"/>
            </a:solidFill>
            <a:effectLst/>
            <a:latin typeface="+mn-lt"/>
            <a:ea typeface="+mn-ea"/>
            <a:cs typeface="+mn-cs"/>
          </a:endParaRPr>
        </a:p>
        <a:p>
          <a:pPr fontAlgn="base"/>
          <a:r>
            <a:rPr lang="en-US" sz="1100" b="0" i="0">
              <a:solidFill>
                <a:srgbClr val="296B7F"/>
              </a:solidFill>
              <a:effectLst/>
              <a:latin typeface="+mn-lt"/>
              <a:ea typeface="+mn-ea"/>
              <a:cs typeface="+mn-cs"/>
            </a:rPr>
            <a:t>Es conveniente examinar las brechas relacionadas con las mismas áreas para optimizar sus esfuerzos.</a:t>
          </a:r>
        </a:p>
        <a:p>
          <a:pPr fontAlgn="base"/>
          <a:endParaRPr lang="en-US" sz="1100" b="0" i="0">
            <a:solidFill>
              <a:srgbClr val="296B7F"/>
            </a:solidFill>
            <a:effectLst/>
            <a:latin typeface="+mn-lt"/>
            <a:ea typeface="+mn-ea"/>
            <a:cs typeface="+mn-cs"/>
          </a:endParaRPr>
        </a:p>
        <a:p>
          <a:pPr fontAlgn="base"/>
          <a:r>
            <a:rPr lang="en-US" sz="1100" b="1" i="0" u="sng">
              <a:solidFill>
                <a:srgbClr val="296B7F"/>
              </a:solidFill>
              <a:effectLst/>
              <a:latin typeface="+mn-lt"/>
              <a:ea typeface="+mn-ea"/>
              <a:cs typeface="+mn-cs"/>
            </a:rPr>
            <a:t>Tiempo y recursos:</a:t>
          </a:r>
        </a:p>
        <a:p>
          <a:pPr fontAlgn="base"/>
          <a:r>
            <a:rPr lang="en-US" sz="1100" b="1" i="0">
              <a:solidFill>
                <a:srgbClr val="296B7F"/>
              </a:solidFill>
              <a:effectLst/>
              <a:latin typeface="+mn-lt"/>
              <a:ea typeface="+mn-ea"/>
              <a:cs typeface="+mn-cs"/>
            </a:rPr>
            <a:t>¿Dispone la IF del tiempo y los recursos necesarios para abordar las brechas?</a:t>
          </a:r>
        </a:p>
        <a:p>
          <a:pPr fontAlgn="base"/>
          <a:r>
            <a:rPr lang="en-US" sz="1100" b="0" i="0">
              <a:solidFill>
                <a:srgbClr val="296B7F"/>
              </a:solidFill>
              <a:effectLst/>
              <a:latin typeface="+mn-lt"/>
              <a:ea typeface="+mn-ea"/>
              <a:cs typeface="+mn-cs"/>
            </a:rPr>
            <a:t>Mejorar las prácticas requiere tiempo del personal y, a menudo, recursos financieros. La IF debe tener en cuenta el presupuesto y los recursos humanos disponibles antes de establecer prioridades.</a:t>
          </a:r>
        </a:p>
        <a:p>
          <a:pPr fontAlgn="base"/>
          <a:endParaRPr lang="en-US" sz="1100" b="0" i="0">
            <a:solidFill>
              <a:srgbClr val="296B7F"/>
            </a:solidFill>
            <a:effectLst/>
            <a:latin typeface="+mn-lt"/>
            <a:ea typeface="+mn-ea"/>
            <a:cs typeface="+mn-cs"/>
          </a:endParaRPr>
        </a:p>
        <a:p>
          <a:pPr fontAlgn="base"/>
          <a:endParaRPr lang="en-US" sz="1100" b="0" i="0">
            <a:solidFill>
              <a:srgbClr val="296B7F"/>
            </a:solidFill>
            <a:effectLst/>
            <a:latin typeface="+mn-lt"/>
            <a:ea typeface="+mn-ea"/>
            <a:cs typeface="+mn-cs"/>
          </a:endParaRPr>
        </a:p>
        <a:p>
          <a:pPr fontAlgn="base"/>
          <a:endParaRPr lang="en-US" sz="1100" b="1" i="0">
            <a:solidFill>
              <a:srgbClr val="296B7F"/>
            </a:solidFill>
            <a:effectLst/>
            <a:latin typeface="+mn-lt"/>
            <a:ea typeface="+mn-ea"/>
            <a:cs typeface="+mn-cs"/>
          </a:endParaRPr>
        </a:p>
        <a:p>
          <a:pPr fontAlgn="base"/>
          <a:endParaRPr lang="en-US" sz="1100" b="0" i="0">
            <a:solidFill>
              <a:srgbClr val="296B7F"/>
            </a:solidFill>
            <a:effectLst/>
            <a:latin typeface="+mn-lt"/>
            <a:ea typeface="+mn-ea"/>
            <a:cs typeface="+mn-cs"/>
          </a:endParaRPr>
        </a:p>
        <a:p>
          <a:pPr algn="l" rtl="0">
            <a:defRPr sz="1000"/>
          </a:pPr>
          <a:endParaRPr lang="en-US" sz="1100" b="0" i="0" u="none" strike="noStrike" baseline="0">
            <a:solidFill>
              <a:srgbClr val="296B7F"/>
            </a:solidFill>
            <a:latin typeface="Calibri"/>
            <a:cs typeface="Calibri"/>
          </a:endParaRPr>
        </a:p>
      </xdr:txBody>
    </xdr:sp>
    <xdr:clientData/>
  </xdr:twoCellAnchor>
  <xdr:twoCellAnchor>
    <xdr:from>
      <xdr:col>11</xdr:col>
      <xdr:colOff>190500</xdr:colOff>
      <xdr:row>0</xdr:row>
      <xdr:rowOff>100293</xdr:rowOff>
    </xdr:from>
    <xdr:to>
      <xdr:col>12</xdr:col>
      <xdr:colOff>57151</xdr:colOff>
      <xdr:row>1</xdr:row>
      <xdr:rowOff>259416</xdr:rowOff>
    </xdr:to>
    <xdr:grpSp>
      <xdr:nvGrpSpPr>
        <xdr:cNvPr id="17" name="Group 16">
          <a:hlinkClick xmlns:r="http://schemas.openxmlformats.org/officeDocument/2006/relationships" r:id="rId1"/>
          <a:extLst>
            <a:ext uri="{FF2B5EF4-FFF2-40B4-BE49-F238E27FC236}">
              <a16:creationId xmlns:a16="http://schemas.microsoft.com/office/drawing/2014/main" id="{00000000-0008-0000-0200-000011000000}"/>
            </a:ext>
          </a:extLst>
        </xdr:cNvPr>
        <xdr:cNvGrpSpPr/>
      </xdr:nvGrpSpPr>
      <xdr:grpSpPr>
        <a:xfrm>
          <a:off x="13039725" y="103468"/>
          <a:ext cx="504826" cy="305173"/>
          <a:chOff x="13379823" y="33618"/>
          <a:chExt cx="629772" cy="450476"/>
        </a:xfrm>
      </xdr:grpSpPr>
      <xdr:sp macro="" textlink="">
        <xdr:nvSpPr>
          <xdr:cNvPr id="18" name="Chevron 17">
            <a:extLst>
              <a:ext uri="{FF2B5EF4-FFF2-40B4-BE49-F238E27FC236}">
                <a16:creationId xmlns:a16="http://schemas.microsoft.com/office/drawing/2014/main" id="{00000000-0008-0000-0200-000012000000}"/>
              </a:ext>
            </a:extLst>
          </xdr:cNvPr>
          <xdr:cNvSpPr/>
        </xdr:nvSpPr>
        <xdr:spPr>
          <a:xfrm rot="10800000">
            <a:off x="13379823"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19" name="Chevron 18">
            <a:extLst>
              <a:ext uri="{FF2B5EF4-FFF2-40B4-BE49-F238E27FC236}">
                <a16:creationId xmlns:a16="http://schemas.microsoft.com/office/drawing/2014/main" id="{00000000-0008-0000-0200-000013000000}"/>
              </a:ext>
            </a:extLst>
          </xdr:cNvPr>
          <xdr:cNvSpPr/>
        </xdr:nvSpPr>
        <xdr:spPr>
          <a:xfrm rot="10800000">
            <a:off x="13565841"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20" name="Chevron 19">
            <a:extLst>
              <a:ext uri="{FF2B5EF4-FFF2-40B4-BE49-F238E27FC236}">
                <a16:creationId xmlns:a16="http://schemas.microsoft.com/office/drawing/2014/main" id="{00000000-0008-0000-0200-000014000000}"/>
              </a:ext>
            </a:extLst>
          </xdr:cNvPr>
          <xdr:cNvSpPr/>
        </xdr:nvSpPr>
        <xdr:spPr>
          <a:xfrm rot="10800000">
            <a:off x="13763064" y="35859"/>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bg1"/>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609599</xdr:colOff>
      <xdr:row>3</xdr:row>
      <xdr:rowOff>123825</xdr:rowOff>
    </xdr:from>
    <xdr:to>
      <xdr:col>12</xdr:col>
      <xdr:colOff>104774</xdr:colOff>
      <xdr:row>5</xdr:row>
      <xdr:rowOff>142875</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792074" y="828675"/>
          <a:ext cx="3152775" cy="638175"/>
        </a:xfrm>
        <a:prstGeom prst="rect">
          <a:avLst/>
        </a:prstGeom>
        <a:solidFill>
          <a:srgbClr val="FFF6DD"/>
        </a:solidFill>
        <a:ln w="9525" cmpd="sng">
          <a:solidFill>
            <a:schemeClr val="accent4">
              <a:lumMod val="20000"/>
              <a:lumOff val="8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296B7F"/>
              </a:solidFill>
            </a:rPr>
            <a:t>&gt;&gt;&gt; Los usuarios pueden añadir tantas columnas como sea necesario. Es muy recomendable dejar todos los pasos/razones/ideas claros y bien documentados. </a:t>
          </a:r>
        </a:p>
        <a:p>
          <a:endParaRPr lang="en-US" sz="1100" baseline="0">
            <a:solidFill>
              <a:srgbClr val="296B7F"/>
            </a:solidFill>
          </a:endParaRPr>
        </a:p>
      </xdr:txBody>
    </xdr:sp>
    <xdr:clientData/>
  </xdr:twoCellAnchor>
  <xdr:twoCellAnchor>
    <xdr:from>
      <xdr:col>7</xdr:col>
      <xdr:colOff>161925</xdr:colOff>
      <xdr:row>1</xdr:row>
      <xdr:rowOff>19050</xdr:rowOff>
    </xdr:from>
    <xdr:to>
      <xdr:col>8</xdr:col>
      <xdr:colOff>76201</xdr:colOff>
      <xdr:row>2</xdr:row>
      <xdr:rowOff>68916</xdr:rowOff>
    </xdr:to>
    <xdr:grpSp>
      <xdr:nvGrpSpPr>
        <xdr:cNvPr id="9" name="Group 8">
          <a:hlinkClick xmlns:r="http://schemas.openxmlformats.org/officeDocument/2006/relationships" r:id="rId1"/>
          <a:extLst>
            <a:ext uri="{FF2B5EF4-FFF2-40B4-BE49-F238E27FC236}">
              <a16:creationId xmlns:a16="http://schemas.microsoft.com/office/drawing/2014/main" id="{00000000-0008-0000-0300-000009000000}"/>
            </a:ext>
          </a:extLst>
        </xdr:cNvPr>
        <xdr:cNvGrpSpPr/>
      </xdr:nvGrpSpPr>
      <xdr:grpSpPr>
        <a:xfrm>
          <a:off x="13670139" y="195439"/>
          <a:ext cx="517173" cy="399469"/>
          <a:chOff x="13379823" y="33618"/>
          <a:chExt cx="629772" cy="450476"/>
        </a:xfrm>
      </xdr:grpSpPr>
      <xdr:sp macro="" textlink="">
        <xdr:nvSpPr>
          <xdr:cNvPr id="10" name="Chevron 9">
            <a:extLst>
              <a:ext uri="{FF2B5EF4-FFF2-40B4-BE49-F238E27FC236}">
                <a16:creationId xmlns:a16="http://schemas.microsoft.com/office/drawing/2014/main" id="{00000000-0008-0000-0300-00000A000000}"/>
              </a:ext>
            </a:extLst>
          </xdr:cNvPr>
          <xdr:cNvSpPr/>
        </xdr:nvSpPr>
        <xdr:spPr>
          <a:xfrm rot="10800000">
            <a:off x="13379823"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11" name="Chevron 10">
            <a:extLst>
              <a:ext uri="{FF2B5EF4-FFF2-40B4-BE49-F238E27FC236}">
                <a16:creationId xmlns:a16="http://schemas.microsoft.com/office/drawing/2014/main" id="{00000000-0008-0000-0300-00000B000000}"/>
              </a:ext>
            </a:extLst>
          </xdr:cNvPr>
          <xdr:cNvSpPr/>
        </xdr:nvSpPr>
        <xdr:spPr>
          <a:xfrm rot="10800000">
            <a:off x="13565841"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12" name="Chevron 11">
            <a:extLst>
              <a:ext uri="{FF2B5EF4-FFF2-40B4-BE49-F238E27FC236}">
                <a16:creationId xmlns:a16="http://schemas.microsoft.com/office/drawing/2014/main" id="{00000000-0008-0000-0300-00000C000000}"/>
              </a:ext>
            </a:extLst>
          </xdr:cNvPr>
          <xdr:cNvSpPr/>
        </xdr:nvSpPr>
        <xdr:spPr>
          <a:xfrm rot="10800000">
            <a:off x="13763064" y="35859"/>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bg1"/>
              </a:solidFill>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OneDrive\Desktop\Impact-Effort-Matrix-Someka-Excel-Template-V2-Free_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sheetName val="Cal"/>
      <sheetName val="ToU"/>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R20"/>
  <sheetViews>
    <sheetView showGridLines="0" showRowColHeaders="0" zoomScale="98" zoomScaleNormal="150" workbookViewId="0">
      <selection activeCell="U9" sqref="U9"/>
    </sheetView>
  </sheetViews>
  <sheetFormatPr baseColWidth="10" defaultColWidth="9.08984375" defaultRowHeight="14.5"/>
  <cols>
    <col min="2" max="2" width="15.08984375" bestFit="1" customWidth="1"/>
  </cols>
  <sheetData>
    <row r="2" spans="2:18" ht="15" customHeight="1">
      <c r="B2" s="84" t="s">
        <v>3</v>
      </c>
      <c r="C2" s="84"/>
      <c r="D2" s="84"/>
      <c r="E2" s="84"/>
      <c r="F2" s="84"/>
      <c r="G2" s="84"/>
      <c r="H2" s="84"/>
      <c r="I2" s="84"/>
      <c r="J2" s="84"/>
      <c r="K2" s="84"/>
      <c r="L2" s="84"/>
      <c r="M2" s="84"/>
      <c r="N2" s="84"/>
      <c r="O2" s="84"/>
      <c r="P2" s="84"/>
      <c r="Q2" s="84"/>
      <c r="R2" s="84"/>
    </row>
    <row r="3" spans="2:18" ht="15" customHeight="1">
      <c r="B3" s="84"/>
      <c r="C3" s="84"/>
      <c r="D3" s="84"/>
      <c r="E3" s="84"/>
      <c r="F3" s="84"/>
      <c r="G3" s="84"/>
      <c r="H3" s="84"/>
      <c r="I3" s="84"/>
      <c r="J3" s="84"/>
      <c r="K3" s="84"/>
      <c r="L3" s="84"/>
      <c r="M3" s="84"/>
      <c r="N3" s="84"/>
      <c r="O3" s="84"/>
      <c r="P3" s="84"/>
      <c r="Q3" s="84"/>
      <c r="R3" s="84"/>
    </row>
    <row r="4" spans="2:18" s="68" customFormat="1" ht="56.25" customHeight="1">
      <c r="B4" s="80" t="s">
        <v>46</v>
      </c>
      <c r="C4" s="81"/>
      <c r="D4" s="81"/>
      <c r="E4" s="81"/>
      <c r="F4" s="81"/>
      <c r="G4" s="81"/>
      <c r="H4" s="81"/>
      <c r="I4" s="81"/>
      <c r="J4" s="81"/>
      <c r="K4" s="81"/>
      <c r="L4" s="81"/>
      <c r="O4" s="75" t="s">
        <v>4</v>
      </c>
    </row>
    <row r="5" spans="2:18" ht="28.75" customHeight="1">
      <c r="B5" s="86" t="s">
        <v>5</v>
      </c>
      <c r="C5" s="86"/>
      <c r="D5" s="86"/>
      <c r="E5" s="86"/>
    </row>
    <row r="6" spans="2:18" ht="48.75" customHeight="1">
      <c r="B6" s="82" t="s">
        <v>6</v>
      </c>
      <c r="C6" s="82"/>
      <c r="D6" s="82"/>
      <c r="E6" s="82"/>
      <c r="F6" s="82"/>
      <c r="G6" s="82"/>
      <c r="H6" s="82"/>
      <c r="I6" s="82"/>
      <c r="J6" s="82"/>
      <c r="K6" s="82"/>
      <c r="L6" s="82"/>
    </row>
    <row r="7" spans="2:18" ht="15.5">
      <c r="B7" s="69"/>
      <c r="C7" s="69"/>
      <c r="D7" s="69"/>
      <c r="E7" s="69"/>
    </row>
    <row r="8" spans="2:18" ht="15.5">
      <c r="B8" s="69"/>
      <c r="C8" s="69"/>
      <c r="D8" s="69"/>
      <c r="E8" s="69"/>
    </row>
    <row r="9" spans="2:18" ht="15.5">
      <c r="B9" s="69"/>
      <c r="C9" s="69"/>
      <c r="D9" s="69"/>
      <c r="E9" s="69"/>
    </row>
    <row r="10" spans="2:18" ht="15.5">
      <c r="B10" s="69"/>
      <c r="C10" s="69"/>
      <c r="D10" s="69"/>
      <c r="E10" s="69"/>
    </row>
    <row r="11" spans="2:18" ht="15.5">
      <c r="B11" s="69"/>
      <c r="C11" s="69"/>
      <c r="D11" s="69"/>
      <c r="E11" s="69"/>
    </row>
    <row r="12" spans="2:18" ht="15.5">
      <c r="B12" s="70"/>
      <c r="C12" s="70"/>
      <c r="D12" s="70"/>
      <c r="E12" s="70"/>
    </row>
    <row r="13" spans="2:18" ht="3" customHeight="1">
      <c r="B13" s="70"/>
      <c r="C13" s="70"/>
      <c r="D13" s="70"/>
      <c r="E13" s="70"/>
    </row>
    <row r="14" spans="2:18" ht="30.65" customHeight="1">
      <c r="B14" s="86" t="s">
        <v>7</v>
      </c>
      <c r="C14" s="86"/>
      <c r="D14" s="86"/>
      <c r="E14" s="86"/>
    </row>
    <row r="15" spans="2:18" ht="57.75" customHeight="1">
      <c r="B15" s="83" t="s">
        <v>8</v>
      </c>
      <c r="C15" s="82"/>
      <c r="D15" s="82"/>
      <c r="E15" s="82"/>
      <c r="F15" s="82"/>
      <c r="G15" s="82"/>
      <c r="H15" s="82"/>
      <c r="I15" s="82"/>
      <c r="J15" s="82"/>
      <c r="K15" s="82"/>
      <c r="L15" s="82"/>
    </row>
    <row r="16" spans="2:18" ht="122.4" customHeight="1">
      <c r="B16" s="70"/>
      <c r="C16" s="70"/>
      <c r="D16" s="70"/>
      <c r="E16" s="70"/>
    </row>
    <row r="17" spans="2:12" ht="15.5">
      <c r="B17" s="86" t="s">
        <v>9</v>
      </c>
      <c r="C17" s="86"/>
      <c r="D17" s="86"/>
      <c r="E17" s="86"/>
    </row>
    <row r="18" spans="2:12" ht="48" customHeight="1">
      <c r="B18" s="82" t="s">
        <v>47</v>
      </c>
      <c r="C18" s="82"/>
      <c r="D18" s="82"/>
      <c r="E18" s="82"/>
      <c r="F18" s="82"/>
      <c r="G18" s="82"/>
      <c r="H18" s="82"/>
      <c r="I18" s="82"/>
      <c r="J18" s="82"/>
      <c r="K18" s="82"/>
      <c r="L18" s="82"/>
    </row>
    <row r="19" spans="2:12">
      <c r="B19" s="85"/>
      <c r="C19" s="85"/>
      <c r="D19" s="85"/>
      <c r="E19" s="85"/>
      <c r="F19" s="85"/>
      <c r="G19" s="85"/>
      <c r="H19" s="85"/>
      <c r="I19" s="85"/>
      <c r="J19" s="85"/>
      <c r="K19" s="85"/>
      <c r="L19" s="85"/>
    </row>
    <row r="20" spans="2:12" ht="21">
      <c r="B20" s="71"/>
    </row>
  </sheetData>
  <mergeCells count="9">
    <mergeCell ref="B4:L4"/>
    <mergeCell ref="B6:L6"/>
    <mergeCell ref="B15:L15"/>
    <mergeCell ref="B2:R3"/>
    <mergeCell ref="B19:L19"/>
    <mergeCell ref="B18:L18"/>
    <mergeCell ref="B5:E5"/>
    <mergeCell ref="B14:E14"/>
    <mergeCell ref="B17:E17"/>
  </mergeCells>
  <hyperlinks>
    <hyperlink ref="B5:E5" location="'Impact Effort Matrix'!A1" display="I Impact effoert matrix " xr:uid="{00000000-0004-0000-0000-000000000000}"/>
    <hyperlink ref="B14:E14" location="'Priorities Matrix'!A1" display="II Priorties Matrix " xr:uid="{00000000-0004-0000-0000-000001000000}"/>
    <hyperlink ref="B17:E17" location="'Challenges '!A1" display="III Challenges " xr:uid="{5380EE1F-0AD8-4636-9235-D8755B19BA19}"/>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I47"/>
  <sheetViews>
    <sheetView showGridLines="0" tabSelected="1" zoomScale="85" zoomScaleNormal="85" workbookViewId="0"/>
  </sheetViews>
  <sheetFormatPr baseColWidth="10" defaultColWidth="9.08984375" defaultRowHeight="12.5"/>
  <cols>
    <col min="1" max="1" width="9.08984375" style="18" customWidth="1"/>
    <col min="2" max="2" width="3.54296875" style="27" customWidth="1"/>
    <col min="3" max="3" width="37.54296875" style="27" customWidth="1"/>
    <col min="4" max="4" width="8.54296875" style="27" customWidth="1"/>
    <col min="5" max="5" width="8.54296875" style="37" customWidth="1"/>
    <col min="6" max="6" width="11.54296875" style="27" customWidth="1"/>
    <col min="7" max="7" width="3.54296875" style="27" customWidth="1"/>
    <col min="8" max="8" width="45.54296875" style="27" customWidth="1"/>
    <col min="9" max="9" width="3.08984375" style="27" customWidth="1"/>
    <col min="10" max="10" width="3.54296875" style="27" customWidth="1"/>
    <col min="11" max="11" width="45.54296875" style="27" customWidth="1"/>
    <col min="12" max="12" width="8.54296875" style="27" customWidth="1"/>
    <col min="13" max="13" width="9.08984375" style="40"/>
    <col min="14" max="14" width="9.08984375" style="40" customWidth="1"/>
    <col min="15" max="35" width="9.08984375" style="40"/>
    <col min="36" max="16384" width="9.08984375" style="18"/>
  </cols>
  <sheetData>
    <row r="1" spans="2:15" ht="23.25" customHeight="1">
      <c r="B1" s="89" t="s">
        <v>10</v>
      </c>
      <c r="C1" s="89"/>
      <c r="D1" s="89"/>
      <c r="E1" s="89"/>
      <c r="F1" s="89"/>
      <c r="G1" s="89"/>
      <c r="H1" s="89"/>
      <c r="I1" s="89"/>
      <c r="J1" s="89"/>
      <c r="K1" s="89"/>
      <c r="L1" s="89"/>
      <c r="M1" s="72"/>
      <c r="N1" s="73" t="s">
        <v>11</v>
      </c>
      <c r="O1" s="87" t="s">
        <v>12</v>
      </c>
    </row>
    <row r="2" spans="2:15" ht="23.25" customHeight="1">
      <c r="B2" s="90"/>
      <c r="C2" s="90"/>
      <c r="D2" s="90"/>
      <c r="E2" s="90"/>
      <c r="F2" s="90"/>
      <c r="G2" s="90"/>
      <c r="H2" s="90"/>
      <c r="I2" s="90"/>
      <c r="J2" s="90"/>
      <c r="K2" s="90"/>
      <c r="L2" s="90"/>
      <c r="M2" s="72"/>
      <c r="N2" s="74"/>
      <c r="O2" s="87"/>
    </row>
    <row r="3" spans="2:15">
      <c r="B3" s="19"/>
      <c r="C3" s="20"/>
      <c r="D3" s="20"/>
      <c r="E3" s="21"/>
      <c r="F3" s="20"/>
      <c r="G3" s="20"/>
      <c r="H3" s="20"/>
      <c r="I3" s="20"/>
      <c r="J3" s="20"/>
      <c r="K3" s="20"/>
      <c r="L3" s="22"/>
    </row>
    <row r="4" spans="2:15" ht="18" customHeight="1">
      <c r="B4" s="23"/>
      <c r="C4" s="15" t="s">
        <v>13</v>
      </c>
      <c r="D4" s="15" t="s">
        <v>14</v>
      </c>
      <c r="E4" s="15" t="s">
        <v>15</v>
      </c>
      <c r="F4" s="24"/>
      <c r="G4" s="88" t="s">
        <v>16</v>
      </c>
      <c r="H4" s="88"/>
      <c r="I4" s="12"/>
      <c r="J4" s="88" t="s">
        <v>17</v>
      </c>
      <c r="K4" s="88"/>
      <c r="L4" s="25"/>
    </row>
    <row r="5" spans="2:15" ht="25">
      <c r="B5" s="23"/>
      <c r="C5" s="4" t="s">
        <v>18</v>
      </c>
      <c r="D5" s="5" t="s">
        <v>19</v>
      </c>
      <c r="E5" s="6" t="s">
        <v>19</v>
      </c>
      <c r="F5" s="24"/>
      <c r="G5" s="11" t="s">
        <v>0</v>
      </c>
      <c r="H5" s="16" t="str">
        <f t="array" ref="H5">IFERROR(INDEX($C$5:$C$44,SMALL(IF((LEN($C$5:$C$44)&lt;&gt;0)*($D$5:$D$44="High")*($E$5:$E$44="High"),ROW($C$5:$C$44)-ROW($C$4),""),ROW(D5)-ROW($C$4))),"")</f>
        <v/>
      </c>
      <c r="I5" s="26"/>
      <c r="J5" s="11" t="s">
        <v>1</v>
      </c>
      <c r="K5" s="16" t="str" cm="1">
        <f t="array" ref="K5">IFERROR(INDEX($C$5:$C$44,SMALL(IF((LEN($C$5:$C$44)&lt;&gt;0)*($D$5:$D$44="Low")*($E$5:$E$44="High"),ROW($C$5:$C$44)-ROW($C$4),""),ROW(C5)-ROW($C$4))),"")</f>
        <v/>
      </c>
      <c r="L5" s="25"/>
    </row>
    <row r="6" spans="2:15" ht="37.5">
      <c r="B6" s="23"/>
      <c r="C6" s="4" t="s">
        <v>20</v>
      </c>
      <c r="D6" s="5" t="s">
        <v>19</v>
      </c>
      <c r="E6" s="6" t="s">
        <v>21</v>
      </c>
      <c r="G6" s="9" t="s">
        <v>0</v>
      </c>
      <c r="H6" s="17" t="str">
        <f t="array" ref="H6">IFERROR(INDEX($C$5:$C$44,SMALL(IF((LEN($C$5:$C$44)&lt;&gt;0)*($D$5:$D$44="High")*($E$5:$E$44="High"),ROW($C$5:$C$44)-ROW($C$4),""),ROW(D6)-ROW($C$4))),"")</f>
        <v/>
      </c>
      <c r="I6" s="26"/>
      <c r="J6" s="9" t="s">
        <v>1</v>
      </c>
      <c r="K6" s="17" t="str" cm="1">
        <f t="array" ref="K6">IFERROR(INDEX($C$5:$C$44,SMALL(IF((LEN($C$5:$C$44)&lt;&gt;0)*($D$5:$D$44="Low")*($E$5:$E$44="High"),ROW($C$5:$C$44)-ROW($C$4),""),ROW(C6)-ROW($C$4))),"")</f>
        <v/>
      </c>
      <c r="L6" s="25"/>
    </row>
    <row r="7" spans="2:15" ht="25">
      <c r="B7" s="23"/>
      <c r="C7" s="4" t="s">
        <v>22</v>
      </c>
      <c r="D7" s="5" t="s">
        <v>19</v>
      </c>
      <c r="E7" s="6" t="s">
        <v>21</v>
      </c>
      <c r="G7" s="9" t="s">
        <v>0</v>
      </c>
      <c r="H7" s="17" t="str">
        <f t="array" ref="H7">IFERROR(INDEX($C$5:$C$44,SMALL(IF((LEN($C$5:$C$44)&lt;&gt;0)*($D$5:$D$44="High")*($E$5:$E$44="High"),ROW($C$5:$C$44)-ROW($C$4),""),ROW(D7)-ROW($C$4))),"")</f>
        <v/>
      </c>
      <c r="I7" s="26"/>
      <c r="J7" s="9" t="s">
        <v>0</v>
      </c>
      <c r="K7" s="17" t="str">
        <f t="array" ref="K7">IFERROR(INDEX($C$5:$C$44,SMALL(IF((LEN($C$5:$C$44)&lt;&gt;0)*($D$5:$D$44="Low")*($E$5:$E$44="High"),ROW($C$5:$C$44)-ROW($C$4),""),ROW(C7)-ROW($C$4))),"")</f>
        <v/>
      </c>
      <c r="L7" s="25"/>
    </row>
    <row r="8" spans="2:15">
      <c r="B8" s="23"/>
      <c r="C8" s="4" t="s">
        <v>23</v>
      </c>
      <c r="D8" s="5" t="s">
        <v>21</v>
      </c>
      <c r="E8" s="6" t="s">
        <v>19</v>
      </c>
      <c r="G8" s="9" t="s">
        <v>1</v>
      </c>
      <c r="H8" s="17" t="str">
        <f t="array" ref="H8">IFERROR(INDEX($C$5:$C$44,SMALL(IF((LEN($C$5:$C$44)&lt;&gt;0)*($D$5:$D$44="High")*($E$5:$E$44="High"),ROW($C$5:$C$44)-ROW($C$4),""),ROW(D8)-ROW($C$4))),"")</f>
        <v/>
      </c>
      <c r="I8" s="26"/>
      <c r="J8" s="9"/>
      <c r="K8" s="17" t="str">
        <f t="array" ref="K8">IFERROR(INDEX($C$5:$C$44,SMALL(IF((LEN($C$5:$C$44)&lt;&gt;0)*($D$5:$D$44="Low")*($E$5:$E$44="High"),ROW($C$5:$C$44)-ROW($C$4),""),ROW(C8)-ROW($C$4))),"")</f>
        <v/>
      </c>
      <c r="L8" s="25"/>
    </row>
    <row r="9" spans="2:15" ht="25">
      <c r="B9" s="23"/>
      <c r="C9" s="4" t="s">
        <v>24</v>
      </c>
      <c r="D9" s="5" t="s">
        <v>21</v>
      </c>
      <c r="E9" s="6" t="s">
        <v>19</v>
      </c>
      <c r="G9" s="9"/>
      <c r="H9" s="17" t="str">
        <f t="array" ref="H9">IFERROR(INDEX($C$5:$C$44,SMALL(IF((LEN($C$5:$C$44)&lt;&gt;0)*($D$5:$D$44="High")*($E$5:$E$44="High"),ROW($C$5:$C$44)-ROW($C$4),""),ROW(D9)-ROW($C$4))),"")</f>
        <v/>
      </c>
      <c r="I9" s="26"/>
      <c r="J9" s="9"/>
      <c r="K9" s="17" t="str">
        <f t="array" ref="K9">IFERROR(INDEX($C$5:$C$44,SMALL(IF((LEN($C$5:$C$44)&lt;&gt;0)*($D$5:$D$44="Low")*($E$5:$E$44="High"),ROW($C$5:$C$44)-ROW($C$4),""),ROW(C9)-ROW($C$4))),"")</f>
        <v/>
      </c>
      <c r="L9" s="25"/>
    </row>
    <row r="10" spans="2:15">
      <c r="B10" s="23"/>
      <c r="C10" s="4"/>
      <c r="D10" s="5"/>
      <c r="E10" s="6"/>
      <c r="G10" s="9"/>
      <c r="H10" s="17"/>
      <c r="I10" s="26"/>
      <c r="J10" s="9"/>
      <c r="K10" s="17" t="str">
        <f t="array" ref="K10">IFERROR(INDEX($C$5:$C$44,SMALL(IF((LEN($C$5:$C$44)&lt;&gt;0)*($D$5:$D$44="Low")*($E$5:$E$44="High"),ROW($C$5:$C$44)-ROW($C$4),""),ROW(C10)-ROW($C$4))),"")</f>
        <v/>
      </c>
      <c r="L10" s="25"/>
    </row>
    <row r="11" spans="2:15">
      <c r="B11" s="23"/>
      <c r="C11" s="4"/>
      <c r="D11" s="5"/>
      <c r="E11" s="6"/>
      <c r="G11" s="9"/>
      <c r="H11" s="17" t="str">
        <f t="array" ref="H11">IFERROR(INDEX($C$5:$C$44,SMALL(IF((LEN($C$5:$C$44)&lt;&gt;0)*($D$5:$D$44="High")*($E$5:$E$44="High"),ROW($C$5:$C$44)-ROW($C$4),""),ROW(D11)-ROW($C$4))),"")</f>
        <v/>
      </c>
      <c r="I11" s="26"/>
      <c r="J11" s="9"/>
      <c r="K11" s="17" t="str">
        <f t="array" ref="K11">IFERROR(INDEX($C$5:$C$44,SMALL(IF((LEN($C$5:$C$44)&lt;&gt;0)*($D$5:$D$44="Low")*($E$5:$E$44="High"),ROW($C$5:$C$44)-ROW($C$4),""),ROW(C11)-ROW($C$4))),"")</f>
        <v/>
      </c>
      <c r="L11" s="25"/>
    </row>
    <row r="12" spans="2:15">
      <c r="B12" s="23"/>
      <c r="C12" s="4"/>
      <c r="D12" s="5"/>
      <c r="E12" s="6"/>
      <c r="G12" s="9"/>
      <c r="H12" s="17" t="str">
        <f t="array" ref="H12">IFERROR(INDEX($C$5:$C$44,SMALL(IF((LEN($C$5:$C$44)&lt;&gt;0)*($D$5:$D$44="High")*($E$5:$E$44="High"),ROW($C$5:$C$44)-ROW($C$4),""),ROW(D12)-ROW($C$4))),"")</f>
        <v/>
      </c>
      <c r="I12" s="26"/>
      <c r="J12" s="9"/>
      <c r="K12" s="17" t="str">
        <f t="array" ref="K12">IFERROR(INDEX($C$5:$C$44,SMALL(IF((LEN($C$5:$C$44)&lt;&gt;0)*($D$5:$D$44="Low")*($E$5:$E$44="High"),ROW($C$5:$C$44)-ROW($C$4),""),ROW(C12)-ROW($C$4))),"")</f>
        <v/>
      </c>
      <c r="L12" s="25"/>
    </row>
    <row r="13" spans="2:15">
      <c r="B13" s="23"/>
      <c r="C13" s="4"/>
      <c r="D13" s="5"/>
      <c r="E13" s="6"/>
      <c r="G13" s="9"/>
      <c r="H13" s="17" t="str">
        <f t="array" ref="H13">IFERROR(INDEX($C$5:$C$44,SMALL(IF((LEN($C$5:$C$44)&lt;&gt;0)*($D$5:$D$44="High")*($E$5:$E$44="High"),ROW($C$5:$C$44)-ROW($C$4),""),ROW(D13)-ROW($C$4))),"")</f>
        <v/>
      </c>
      <c r="I13" s="26"/>
      <c r="J13" s="9"/>
      <c r="K13" s="17" t="str">
        <f t="array" ref="K13">IFERROR(INDEX($C$5:$C$44,SMALL(IF((LEN($C$5:$C$44)&lt;&gt;0)*($D$5:$D$44="Low")*($E$5:$E$44="High"),ROW($C$5:$C$44)-ROW($C$4),""),ROW(C13)-ROW($C$4))),"")</f>
        <v/>
      </c>
      <c r="L13" s="25"/>
    </row>
    <row r="14" spans="2:15">
      <c r="B14" s="23"/>
      <c r="C14" s="4"/>
      <c r="D14" s="5"/>
      <c r="E14" s="6"/>
      <c r="G14" s="10"/>
      <c r="H14" s="17" t="str">
        <f t="array" ref="H14">IFERROR(INDEX($C$5:$C$44,SMALL(IF((LEN($C$5:$C$44)&lt;&gt;0)*($D$5:$D$44="High")*($E$5:$E$44="High"),ROW($C$5:$C$44)-ROW($C$4),""),ROW(D14)-ROW($C$4))),"")</f>
        <v/>
      </c>
      <c r="I14" s="26"/>
      <c r="J14" s="10"/>
      <c r="K14" s="17" t="str">
        <f t="array" ref="K14">IFERROR(INDEX($C$5:$C$44,SMALL(IF((LEN($C$5:$C$44)&lt;&gt;0)*($D$5:$D$44="Low")*($E$5:$E$44="High"),ROW($C$5:$C$44)-ROW($C$4),""),ROW(C14)-ROW($C$4))),"")</f>
        <v/>
      </c>
      <c r="L14" s="25"/>
    </row>
    <row r="15" spans="2:15">
      <c r="B15" s="23"/>
      <c r="C15" s="4"/>
      <c r="D15" s="5"/>
      <c r="E15" s="6"/>
      <c r="G15" s="14"/>
      <c r="H15" s="17" t="str">
        <f t="array" ref="H15">IFERROR(INDEX($C$5:$C$44,SMALL(IF((LEN($C$5:$C$44)&lt;&gt;0)*($D$5:$D$44="High")*($E$5:$E$44="High"),ROW($C$5:$C$44)-ROW($C$4),""),ROW(D15)-ROW($C$4))),"")</f>
        <v/>
      </c>
      <c r="I15" s="26"/>
      <c r="J15" s="14"/>
      <c r="K15" s="17" t="str">
        <f t="array" ref="K15">IFERROR(INDEX($C$5:$C$44,SMALL(IF((LEN($C$5:$C$44)&lt;&gt;0)*($D$5:$D$44="Low")*($E$5:$E$44="High"),ROW($C$5:$C$44)-ROW($C$4),""),ROW(C15)-ROW($C$4))),"")</f>
        <v/>
      </c>
      <c r="L15" s="25"/>
    </row>
    <row r="16" spans="2:15">
      <c r="B16" s="23"/>
      <c r="C16" s="4"/>
      <c r="D16" s="5"/>
      <c r="E16" s="6"/>
      <c r="G16" s="13"/>
      <c r="H16" s="28" t="str">
        <f t="array" ref="H16">IFERROR(INDEX($C$5:$C$44,SMALL(IF((LEN($C$5:$C$44)&lt;&gt;0)*($D$5:$D$44="High")*($E$5:$E$44="High"),ROW($C$5:$C$44)-ROW($C$4),""),ROW(D16)-ROW($C$4))),"")</f>
        <v/>
      </c>
      <c r="I16" s="29"/>
      <c r="J16" s="13"/>
      <c r="K16" s="28" t="str">
        <f t="array" ref="K16">IFERROR(INDEX($C$5:$C$44,SMALL(IF((LEN($C$5:$C$44)&lt;&gt;0)*($D$5:$D$44="Low")*($E$5:$E$44="High"),ROW($C$5:$C$44)-ROW($C$4),""),ROW(C16)-ROW($C$4))),"")</f>
        <v/>
      </c>
      <c r="L16" s="25"/>
    </row>
    <row r="17" spans="2:12" ht="18" customHeight="1">
      <c r="B17" s="23"/>
      <c r="C17" s="4"/>
      <c r="D17" s="5"/>
      <c r="E17" s="6"/>
      <c r="F17" s="30"/>
      <c r="G17" s="88" t="s">
        <v>25</v>
      </c>
      <c r="H17" s="88"/>
      <c r="I17" s="12"/>
      <c r="J17" s="88" t="s">
        <v>26</v>
      </c>
      <c r="K17" s="88"/>
      <c r="L17" s="25"/>
    </row>
    <row r="18" spans="2:12">
      <c r="B18" s="23"/>
      <c r="C18" s="4"/>
      <c r="D18" s="5"/>
      <c r="E18" s="6"/>
      <c r="G18" s="11" t="s">
        <v>0</v>
      </c>
      <c r="H18" s="16" t="str" cm="1">
        <f t="array" ref="H18">IFERROR(INDEX($C$5:$C$44,SMALL(IF((LEN($C$5:$C$44)&lt;&gt;0)*($D$5:$D$44="High")*($E$5:$E$44="Low"),ROW($C$5:$C$44)-ROW($C$4),""),ROW(C5)-ROW($C$4))),"")</f>
        <v/>
      </c>
      <c r="I18" s="26"/>
      <c r="J18" s="11" t="s">
        <v>0</v>
      </c>
      <c r="K18" s="16" t="str">
        <f t="array" ref="K18">IFERROR(INDEX($C$5:$C$44,SMALL(IF((LEN($C$5:$C$44)&lt;&gt;0)*($D$5:$D$44="Low")*($E$5:$E$44="Low"),ROW($C$5:$C$44)-ROW($C$4),""),ROW(C5)-ROW($C$4))),"")</f>
        <v/>
      </c>
      <c r="L18" s="25"/>
    </row>
    <row r="19" spans="2:12">
      <c r="B19" s="23"/>
      <c r="C19" s="4"/>
      <c r="D19" s="5"/>
      <c r="E19" s="6"/>
      <c r="G19" s="9" t="s">
        <v>0</v>
      </c>
      <c r="H19" s="17" t="str" cm="1">
        <f t="array" ref="H19">IFERROR(INDEX($C$5:$C$44,SMALL(IF((LEN($C$5:$C$44)&lt;&gt;0)*($D$5:$D$44="High")*($E$5:$E$44="Low"),ROW($C$5:$C$44)-ROW($C$4),""),ROW(C6)-ROW($C$4))),"")</f>
        <v/>
      </c>
      <c r="I19" s="26"/>
      <c r="J19" s="11" t="s">
        <v>0</v>
      </c>
      <c r="K19" s="17" t="str">
        <f t="array" ref="K19">IFERROR(INDEX($C$5:$C$44,SMALL(IF((LEN($C$5:$C$44)&lt;&gt;0)*($D$5:$D$44="Low")*($E$5:$E$44="Low"),ROW($C$5:$C$44)-ROW($C$4),""),ROW(C6)-ROW($C$4))),"")</f>
        <v/>
      </c>
      <c r="L19" s="25"/>
    </row>
    <row r="20" spans="2:12">
      <c r="B20" s="23"/>
      <c r="C20" s="4"/>
      <c r="D20" s="5"/>
      <c r="E20" s="6"/>
      <c r="G20" s="9" t="s">
        <v>0</v>
      </c>
      <c r="H20" s="17" t="str">
        <f t="array" ref="H20">IFERROR(INDEX($C$5:$C$44,SMALL(IF((LEN($C$5:$C$44)&lt;&gt;0)*($D$5:$D$44="High")*($E$5:$E$44="Low"),ROW($C$5:$C$44)-ROW($C$4),""),ROW(C7)-ROW($C$4))),"")</f>
        <v/>
      </c>
      <c r="I20" s="26"/>
      <c r="J20" s="11" t="s">
        <v>0</v>
      </c>
      <c r="K20" s="17" t="str">
        <f t="array" ref="K20">IFERROR(INDEX($C$5:$C$44,SMALL(IF((LEN($C$5:$C$44)&lt;&gt;0)*($D$5:$D$44="Low")*($E$5:$E$44="Low"),ROW($C$5:$C$44)-ROW($C$4),""),ROW(C7)-ROW($C$4))),"")</f>
        <v/>
      </c>
      <c r="L20" s="25"/>
    </row>
    <row r="21" spans="2:12">
      <c r="B21" s="23"/>
      <c r="C21" s="4"/>
      <c r="D21" s="5"/>
      <c r="E21" s="6"/>
      <c r="G21" s="9"/>
      <c r="H21" s="17" t="str">
        <f t="array" ref="H21">IFERROR(INDEX($C$5:$C$44,SMALL(IF((LEN($C$5:$C$44)&lt;&gt;0)*($D$5:$D$44="High")*($E$5:$E$44="Low"),ROW($C$5:$C$44)-ROW($C$4),""),ROW(C8)-ROW($C$4))),"")</f>
        <v/>
      </c>
      <c r="I21" s="26"/>
      <c r="J21" s="9"/>
      <c r="K21" s="17" t="str">
        <f t="array" ref="K21">IFERROR(INDEX($C$5:$C$44,SMALL(IF((LEN($C$5:$C$44)&lt;&gt;0)*($D$5:$D$44="Low")*($E$5:$E$44="Low"),ROW($C$5:$C$44)-ROW($C$4),""),ROW(C8)-ROW($C$4))),"")</f>
        <v/>
      </c>
      <c r="L21" s="25"/>
    </row>
    <row r="22" spans="2:12">
      <c r="B22" s="23"/>
      <c r="C22" s="4"/>
      <c r="D22" s="5"/>
      <c r="E22" s="6"/>
      <c r="G22" s="9"/>
      <c r="H22" s="17" t="str">
        <f t="array" ref="H22">IFERROR(INDEX($C$5:$C$44,SMALL(IF((LEN($C$5:$C$44)&lt;&gt;0)*($D$5:$D$44="High")*($E$5:$E$44="Low"),ROW($C$5:$C$44)-ROW($C$4),""),ROW(C9)-ROW($C$4))),"")</f>
        <v/>
      </c>
      <c r="I22" s="26"/>
      <c r="J22" s="9"/>
      <c r="K22" s="17" t="str">
        <f t="array" ref="K22">IFERROR(INDEX($C$5:$C$44,SMALL(IF((LEN($C$5:$C$44)&lt;&gt;0)*($D$5:$D$44="Low")*($E$5:$E$44="Low"),ROW($C$5:$C$44)-ROW($C$4),""),ROW(C9)-ROW($C$4))),"")</f>
        <v/>
      </c>
      <c r="L22" s="25"/>
    </row>
    <row r="23" spans="2:12">
      <c r="B23" s="23"/>
      <c r="C23" s="4"/>
      <c r="D23" s="5"/>
      <c r="E23" s="6"/>
      <c r="G23" s="9"/>
      <c r="H23" s="17" t="str">
        <f t="array" ref="H23">IFERROR(INDEX($C$5:$C$44,SMALL(IF((LEN($C$5:$C$44)&lt;&gt;0)*($D$5:$D$44="High")*($E$5:$E$44="Low"),ROW($C$5:$C$44)-ROW($C$4),""),ROW(C10)-ROW($C$4))),"")</f>
        <v/>
      </c>
      <c r="I23" s="26"/>
      <c r="J23" s="9"/>
      <c r="K23" s="17" t="str">
        <f t="array" ref="K23">IFERROR(INDEX($C$5:$C$44,SMALL(IF((LEN($C$5:$C$44)&lt;&gt;0)*($D$5:$D$44="Low")*($E$5:$E$44="Low"),ROW($C$5:$C$44)-ROW($C$4),""),ROW(C10)-ROW($C$4))),"")</f>
        <v/>
      </c>
      <c r="L23" s="25"/>
    </row>
    <row r="24" spans="2:12">
      <c r="B24" s="23"/>
      <c r="C24" s="4"/>
      <c r="D24" s="5"/>
      <c r="E24" s="6"/>
      <c r="G24" s="9"/>
      <c r="H24" s="17" t="str">
        <f t="array" ref="H24">IFERROR(INDEX($C$5:$C$44,SMALL(IF((LEN($C$5:$C$44)&lt;&gt;0)*($D$5:$D$44="High")*($E$5:$E$44="Low"),ROW($C$5:$C$44)-ROW($C$4),""),ROW(C11)-ROW($C$4))),"")</f>
        <v/>
      </c>
      <c r="I24" s="26"/>
      <c r="J24" s="9"/>
      <c r="K24" s="17"/>
      <c r="L24" s="25"/>
    </row>
    <row r="25" spans="2:12">
      <c r="B25" s="23"/>
      <c r="C25" s="4"/>
      <c r="D25" s="5"/>
      <c r="E25" s="6"/>
      <c r="G25" s="9"/>
      <c r="H25" s="17" t="str">
        <f t="array" ref="H25">IFERROR(INDEX($C$5:$C$44,SMALL(IF((LEN($C$5:$C$44)&lt;&gt;0)*($D$5:$D$44="High")*($E$5:$E$44="Low"),ROW($C$5:$C$44)-ROW($C$4),""),ROW(C12)-ROW($C$4))),"")</f>
        <v/>
      </c>
      <c r="I25" s="26"/>
      <c r="J25" s="9"/>
      <c r="K25" s="17" t="str">
        <f t="array" ref="K25">IFERROR(INDEX($C$5:$C$44,SMALL(IF((LEN($C$5:$C$44)&lt;&gt;0)*($D$5:$D$44="Low")*($E$5:$E$44="Low"),ROW($C$5:$C$44)-ROW($C$4),""),ROW(C12)-ROW($C$4))),"")</f>
        <v/>
      </c>
      <c r="L25" s="25"/>
    </row>
    <row r="26" spans="2:12">
      <c r="B26" s="23"/>
      <c r="C26" s="4"/>
      <c r="D26" s="5"/>
      <c r="E26" s="6"/>
      <c r="G26" s="9"/>
      <c r="H26" s="17" t="str">
        <f t="array" ref="H26">IFERROR(INDEX($C$5:$C$44,SMALL(IF((LEN($C$5:$C$44)&lt;&gt;0)*($D$5:$D$44="High")*($E$5:$E$44="Low"),ROW($C$5:$C$44)-ROW($C$4),""),ROW(C13)-ROW($C$4))),"")</f>
        <v/>
      </c>
      <c r="I26" s="26"/>
      <c r="J26" s="9"/>
      <c r="K26" s="17" t="str">
        <f t="array" ref="K26">IFERROR(INDEX($C$5:$C$44,SMALL(IF((LEN($C$5:$C$44)&lt;&gt;0)*($D$5:$D$44="Low")*($E$5:$E$44="Low"),ROW($C$5:$C$44)-ROW($C$4),""),ROW(C13)-ROW($C$4))),"")</f>
        <v/>
      </c>
      <c r="L26" s="25"/>
    </row>
    <row r="27" spans="2:12">
      <c r="B27" s="23"/>
      <c r="C27" s="4"/>
      <c r="D27" s="5"/>
      <c r="E27" s="6"/>
      <c r="G27" s="10"/>
      <c r="H27" s="17" t="str">
        <f t="array" ref="H27">IFERROR(INDEX($C$5:$C$44,SMALL(IF((LEN($C$5:$C$44)&lt;&gt;0)*($D$5:$D$44="High")*($E$5:$E$44="Low"),ROW($C$5:$C$44)-ROW($C$4),""),ROW(C16)-ROW($C$4))),"")</f>
        <v/>
      </c>
      <c r="I27" s="26"/>
      <c r="J27" s="10"/>
      <c r="K27" s="17" t="str">
        <f t="array" ref="K27">IFERROR(INDEX($C$5:$C$44,SMALL(IF((LEN($C$5:$C$44)&lt;&gt;0)*($D$5:$D$44="Low")*($E$5:$E$44="Low"),ROW($C$5:$C$44)-ROW($C$4),""),ROW(C14)-ROW($C$4))),"")</f>
        <v/>
      </c>
      <c r="L27" s="25"/>
    </row>
    <row r="28" spans="2:12">
      <c r="B28" s="23"/>
      <c r="C28" s="4"/>
      <c r="D28" s="5"/>
      <c r="E28" s="6"/>
      <c r="G28" s="14"/>
      <c r="H28" s="17"/>
      <c r="I28" s="26"/>
      <c r="J28" s="14"/>
      <c r="K28" s="17" t="str">
        <f t="array" ref="K28">IFERROR(INDEX($C$5:$C$44,SMALL(IF((LEN($C$5:$C$44)&lt;&gt;0)*($D$5:$D$44="Low")*($E$5:$E$44="Low"),ROW($C$5:$C$44)-ROW($C$4),""),ROW(C15)-ROW($C$4))),"")</f>
        <v/>
      </c>
      <c r="L28" s="25"/>
    </row>
    <row r="29" spans="2:12">
      <c r="B29" s="23"/>
      <c r="C29" s="4"/>
      <c r="D29" s="7"/>
      <c r="E29" s="8"/>
      <c r="L29" s="25"/>
    </row>
    <row r="30" spans="2:12">
      <c r="B30" s="23"/>
      <c r="C30" s="4"/>
      <c r="D30" s="7"/>
      <c r="E30" s="8"/>
      <c r="L30" s="25"/>
    </row>
    <row r="31" spans="2:12">
      <c r="B31" s="23"/>
      <c r="C31" s="4"/>
      <c r="D31" s="7"/>
      <c r="E31" s="8"/>
      <c r="L31" s="25"/>
    </row>
    <row r="32" spans="2:12">
      <c r="B32" s="23"/>
      <c r="C32" s="4"/>
      <c r="D32" s="7"/>
      <c r="E32" s="8"/>
      <c r="L32" s="25"/>
    </row>
    <row r="33" spans="2:12">
      <c r="B33" s="23"/>
      <c r="C33" s="4"/>
      <c r="D33" s="7"/>
      <c r="E33" s="8"/>
      <c r="L33" s="25"/>
    </row>
    <row r="34" spans="2:12">
      <c r="B34" s="23"/>
      <c r="C34" s="4"/>
      <c r="D34" s="7"/>
      <c r="E34" s="8"/>
      <c r="L34" s="25"/>
    </row>
    <row r="35" spans="2:12">
      <c r="B35" s="23"/>
      <c r="C35" s="4"/>
      <c r="D35" s="7"/>
      <c r="E35" s="8"/>
      <c r="L35" s="25"/>
    </row>
    <row r="36" spans="2:12">
      <c r="B36" s="23"/>
      <c r="C36" s="4"/>
      <c r="D36" s="7"/>
      <c r="E36" s="8"/>
      <c r="L36" s="25"/>
    </row>
    <row r="37" spans="2:12">
      <c r="B37" s="23"/>
      <c r="C37" s="4"/>
      <c r="D37" s="7"/>
      <c r="E37" s="8"/>
      <c r="L37" s="25"/>
    </row>
    <row r="38" spans="2:12">
      <c r="B38" s="23"/>
      <c r="C38" s="4"/>
      <c r="D38" s="7"/>
      <c r="E38" s="8"/>
      <c r="L38" s="25"/>
    </row>
    <row r="39" spans="2:12">
      <c r="B39" s="23"/>
      <c r="C39" s="4"/>
      <c r="D39" s="7"/>
      <c r="E39" s="8"/>
      <c r="L39" s="25"/>
    </row>
    <row r="40" spans="2:12">
      <c r="B40" s="23"/>
      <c r="C40" s="4"/>
      <c r="D40" s="7"/>
      <c r="E40" s="8"/>
      <c r="L40" s="25"/>
    </row>
    <row r="41" spans="2:12">
      <c r="B41" s="23"/>
      <c r="C41" s="4"/>
      <c r="D41" s="7"/>
      <c r="E41" s="8"/>
      <c r="L41" s="25"/>
    </row>
    <row r="42" spans="2:12">
      <c r="B42" s="23"/>
      <c r="C42" s="4"/>
      <c r="D42" s="7"/>
      <c r="E42" s="8"/>
      <c r="L42" s="25"/>
    </row>
    <row r="43" spans="2:12">
      <c r="B43" s="23"/>
      <c r="C43" s="4"/>
      <c r="D43" s="7"/>
      <c r="E43" s="8"/>
      <c r="L43" s="25"/>
    </row>
    <row r="44" spans="2:12">
      <c r="B44" s="23"/>
      <c r="C44" s="4"/>
      <c r="D44" s="7"/>
      <c r="E44" s="8"/>
      <c r="L44" s="25"/>
    </row>
    <row r="45" spans="2:12">
      <c r="B45" s="31"/>
      <c r="C45" s="32"/>
      <c r="D45" s="32"/>
      <c r="E45" s="33"/>
      <c r="F45" s="34"/>
      <c r="G45" s="34"/>
      <c r="H45" s="34"/>
      <c r="I45" s="34"/>
      <c r="J45" s="35"/>
      <c r="K45" s="34"/>
      <c r="L45" s="36"/>
    </row>
    <row r="47" spans="2:12">
      <c r="B47" s="38"/>
      <c r="C47" s="38"/>
      <c r="D47" s="39"/>
      <c r="E47" s="38"/>
      <c r="F47" s="38"/>
      <c r="L47" s="38"/>
    </row>
  </sheetData>
  <mergeCells count="6">
    <mergeCell ref="O1:O2"/>
    <mergeCell ref="G17:H17"/>
    <mergeCell ref="B1:L2"/>
    <mergeCell ref="G4:H4"/>
    <mergeCell ref="J4:K4"/>
    <mergeCell ref="J17:K17"/>
  </mergeCells>
  <conditionalFormatting sqref="G5:G15">
    <cfRule type="containsText" dxfId="96" priority="13" operator="containsText" text="✗">
      <formula>NOT(ISERROR(SEARCH("✗",G5)))</formula>
    </cfRule>
  </conditionalFormatting>
  <conditionalFormatting sqref="G5:G16">
    <cfRule type="containsText" dxfId="95" priority="14" operator="containsText" text="✓">
      <formula>NOT(ISERROR(SEARCH("✓",G5)))</formula>
    </cfRule>
    <cfRule type="containsText" dxfId="94" priority="15" operator="containsText" text="✗">
      <formula>NOT(ISERROR(SEARCH("✗",G5)))</formula>
    </cfRule>
  </conditionalFormatting>
  <conditionalFormatting sqref="G18:G28">
    <cfRule type="containsText" dxfId="93" priority="10" operator="containsText" text="✗">
      <formula>NOT(ISERROR(SEARCH("✗",G18)))</formula>
    </cfRule>
    <cfRule type="containsText" dxfId="92" priority="11" operator="containsText" text="✓">
      <formula>NOT(ISERROR(SEARCH("✓",G18)))</formula>
    </cfRule>
    <cfRule type="containsText" dxfId="91" priority="12" operator="containsText" text="✗">
      <formula>NOT(ISERROR(SEARCH("✗",G18)))</formula>
    </cfRule>
  </conditionalFormatting>
  <conditionalFormatting sqref="J5:J15">
    <cfRule type="containsText" dxfId="90" priority="4" operator="containsText" text="✗">
      <formula>NOT(ISERROR(SEARCH("✗",J5)))</formula>
    </cfRule>
  </conditionalFormatting>
  <conditionalFormatting sqref="J5:J16">
    <cfRule type="containsText" dxfId="89" priority="5" operator="containsText" text="✓">
      <formula>NOT(ISERROR(SEARCH("✓",J5)))</formula>
    </cfRule>
    <cfRule type="containsText" dxfId="88" priority="6" operator="containsText" text="✗">
      <formula>NOT(ISERROR(SEARCH("✗",J5)))</formula>
    </cfRule>
  </conditionalFormatting>
  <conditionalFormatting sqref="J18:J28">
    <cfRule type="containsText" dxfId="87" priority="7" operator="containsText" text="✗">
      <formula>NOT(ISERROR(SEARCH("✗",J18)))</formula>
    </cfRule>
    <cfRule type="containsText" dxfId="86" priority="8" operator="containsText" text="✓">
      <formula>NOT(ISERROR(SEARCH("✓",J18)))</formula>
    </cfRule>
    <cfRule type="containsText" dxfId="85" priority="9" operator="containsText" text="✗">
      <formula>NOT(ISERROR(SEARCH("✗",J18)))</formula>
    </cfRule>
  </conditionalFormatting>
  <dataValidations count="2">
    <dataValidation type="list" allowBlank="1" showInputMessage="1" showErrorMessage="1" sqref="J5:J16 G18:G28 G5:G16 J18:J28" xr:uid="{00000000-0002-0000-0100-000000000000}">
      <formula1>"✓,✗"</formula1>
    </dataValidation>
    <dataValidation type="list" allowBlank="1" showInputMessage="1" showErrorMessage="1" sqref="D5:E44" xr:uid="{00000000-0002-0000-0100-000001000000}">
      <formula1>"High,Low"</formula1>
    </dataValidation>
  </dataValidations>
  <hyperlinks>
    <hyperlink ref="N1:O2" location="'About the tool'!A1" display="'About the tool'!A1" xr:uid="{00000000-0004-0000-0100-000000000000}"/>
  </hyperlink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0"/>
  <sheetViews>
    <sheetView showGridLines="0" workbookViewId="0">
      <pane ySplit="4" topLeftCell="A5" activePane="bottomLeft" state="frozen"/>
      <selection pane="bottomLeft" activeCell="F2" sqref="F2:K2"/>
    </sheetView>
  </sheetViews>
  <sheetFormatPr baseColWidth="10" defaultColWidth="9.08984375" defaultRowHeight="12.5"/>
  <cols>
    <col min="1" max="1" width="2.54296875" style="18" customWidth="1"/>
    <col min="2" max="2" width="54.90625" style="60" customWidth="1"/>
    <col min="3" max="4" width="9.54296875" style="60" customWidth="1"/>
    <col min="5" max="5" width="2.54296875" style="18" customWidth="1"/>
    <col min="6" max="11" width="17.453125" style="18" customWidth="1"/>
    <col min="12" max="12" width="9.08984375" style="40"/>
    <col min="13" max="13" width="51.54296875" style="40" customWidth="1"/>
    <col min="14" max="14" width="5.54296875" style="40" customWidth="1"/>
    <col min="15" max="16" width="9.08984375" style="40"/>
    <col min="17" max="16384" width="9.08984375" style="18"/>
  </cols>
  <sheetData>
    <row r="1" spans="1:16" ht="12" customHeight="1">
      <c r="M1" s="73" t="s">
        <v>11</v>
      </c>
    </row>
    <row r="2" spans="1:16" s="46" customFormat="1" ht="25.5" customHeight="1">
      <c r="B2" s="92" t="s">
        <v>27</v>
      </c>
      <c r="C2" s="92"/>
      <c r="D2" s="92"/>
      <c r="F2" s="91" t="s">
        <v>28</v>
      </c>
      <c r="G2" s="91"/>
      <c r="H2" s="91"/>
      <c r="I2" s="91"/>
      <c r="J2" s="91"/>
      <c r="K2" s="91"/>
      <c r="L2" s="48"/>
      <c r="M2" s="93" t="s">
        <v>12</v>
      </c>
      <c r="O2" s="48"/>
      <c r="P2" s="48"/>
    </row>
    <row r="3" spans="1:16" ht="13.5" customHeight="1" thickBot="1">
      <c r="F3" s="40"/>
      <c r="G3" s="40"/>
      <c r="H3" s="40"/>
      <c r="I3" s="40"/>
      <c r="J3" s="40"/>
      <c r="K3" s="40"/>
      <c r="M3" s="93"/>
    </row>
    <row r="4" spans="1:16" ht="25.5" customHeight="1">
      <c r="A4" s="47"/>
      <c r="B4" s="61" t="s">
        <v>13</v>
      </c>
      <c r="C4" s="62" t="s">
        <v>14</v>
      </c>
      <c r="D4" s="63" t="s">
        <v>15</v>
      </c>
      <c r="E4" s="47"/>
      <c r="F4" s="41" t="s">
        <v>29</v>
      </c>
      <c r="G4" s="42" t="s">
        <v>30</v>
      </c>
      <c r="H4" s="42" t="s">
        <v>31</v>
      </c>
      <c r="I4" s="42" t="s">
        <v>32</v>
      </c>
      <c r="J4" s="42" t="s">
        <v>33</v>
      </c>
      <c r="K4" s="43" t="s">
        <v>34</v>
      </c>
      <c r="M4" s="49"/>
    </row>
    <row r="5" spans="1:16" ht="30.75" customHeight="1">
      <c r="B5" s="64" t="str">
        <f>VLOOKUP('Impact Effort Matrix'!C5,'Impact Effort Matrix'!C5,1,FALSE)</f>
        <v>Curso básico de introducción a la PC para la junta directiva</v>
      </c>
      <c r="C5" s="77" t="str">
        <f>IFERROR((VLOOKUP('Impact Effort Matrix'!D5,'Impact Effort Matrix'!D5,1,FALSE)),"")</f>
        <v>Alto</v>
      </c>
      <c r="D5" s="65" t="str">
        <f>IFERROR(VLOOKUP('Impact Effort Matrix'!E5,'Impact Effort Matrix'!E5,1,FALSE),"")</f>
        <v>Alto</v>
      </c>
      <c r="F5" s="51" t="s">
        <v>19</v>
      </c>
      <c r="G5" s="52" t="s">
        <v>19</v>
      </c>
      <c r="H5" s="52" t="s">
        <v>21</v>
      </c>
      <c r="I5" s="52" t="s">
        <v>21</v>
      </c>
      <c r="J5" s="52" t="s">
        <v>2</v>
      </c>
      <c r="K5" s="53" t="s">
        <v>2</v>
      </c>
    </row>
    <row r="6" spans="1:16" ht="30.75" customHeight="1">
      <c r="B6" s="64" t="str">
        <f>VLOOKUP('Impact Effort Matrix'!C6,'Impact Effort Matrix'!C6,1,FALSE)</f>
        <v>Crear una línea telefónica de quejas para clientes que sustituya a los buzones de sugerencias de las sucursales.</v>
      </c>
      <c r="C6" s="77" t="str">
        <f>IFERROR((VLOOKUP('Impact Effort Matrix'!D6,'Impact Effort Matrix'!D6,1,FALSE)),"")</f>
        <v>Alto</v>
      </c>
      <c r="D6" s="65" t="str">
        <f>IFERROR(VLOOKUP('Impact Effort Matrix'!E6,'Impact Effort Matrix'!E6,1,FALSE),"")</f>
        <v>Bajo</v>
      </c>
      <c r="F6" s="51" t="s">
        <v>21</v>
      </c>
      <c r="G6" s="52" t="s">
        <v>21</v>
      </c>
      <c r="H6" s="52" t="s">
        <v>35</v>
      </c>
      <c r="I6" s="52" t="s">
        <v>19</v>
      </c>
      <c r="J6" s="52" t="s">
        <v>36</v>
      </c>
      <c r="K6" s="53" t="s">
        <v>36</v>
      </c>
    </row>
    <row r="7" spans="1:16" ht="30.75" customHeight="1">
      <c r="B7" s="64" t="str">
        <f>VLOOKUP('Impact Effort Matrix'!C7,'Impact Effort Matrix'!C7,1,FALSE)</f>
        <v>Incorporación de técnicas de atención al cliente a la formación continua del personal</v>
      </c>
      <c r="C7" s="77" t="str">
        <f>IFERROR((VLOOKUP('Impact Effort Matrix'!D7,'Impact Effort Matrix'!D7,1,FALSE)),"")</f>
        <v>Alto</v>
      </c>
      <c r="D7" s="65" t="str">
        <f>IFERROR(VLOOKUP('Impact Effort Matrix'!E7,'Impact Effort Matrix'!E7,1,FALSE),"")</f>
        <v>Bajo</v>
      </c>
      <c r="F7" s="51" t="s">
        <v>35</v>
      </c>
      <c r="G7" s="52" t="s">
        <v>19</v>
      </c>
      <c r="H7" s="52" t="s">
        <v>21</v>
      </c>
      <c r="I7" s="52" t="s">
        <v>21</v>
      </c>
      <c r="J7" s="52" t="s">
        <v>36</v>
      </c>
      <c r="K7" s="53" t="s">
        <v>36</v>
      </c>
    </row>
    <row r="8" spans="1:16" ht="30.75" customHeight="1">
      <c r="B8" s="64" t="str">
        <f>VLOOKUP('Impact Effort Matrix'!C8,'Impact Effort Matrix'!C8,1,FALSE)</f>
        <v xml:space="preserve">OID chequeo de riesgos </v>
      </c>
      <c r="C8" s="77" t="str">
        <f>IFERROR((VLOOKUP('Impact Effort Matrix'!D8,'Impact Effort Matrix'!D8,1,FALSE)),"")</f>
        <v>Bajo</v>
      </c>
      <c r="D8" s="65" t="str">
        <f>IFERROR(VLOOKUP('Impact Effort Matrix'!E8,'Impact Effort Matrix'!E8,1,FALSE),"")</f>
        <v>Alto</v>
      </c>
      <c r="F8" s="44" t="s">
        <v>35</v>
      </c>
      <c r="G8" s="45" t="s">
        <v>19</v>
      </c>
      <c r="H8" s="52" t="s">
        <v>19</v>
      </c>
      <c r="I8" s="45" t="s">
        <v>19</v>
      </c>
      <c r="J8" s="52" t="s">
        <v>36</v>
      </c>
      <c r="K8" s="53" t="s">
        <v>2</v>
      </c>
    </row>
    <row r="9" spans="1:16" ht="30.75" customHeight="1">
      <c r="B9" s="64" t="str">
        <f>VLOOKUP('Impact Effort Matrix'!C9,'Impact Effort Matrix'!C9,1,FALSE)</f>
        <v xml:space="preserve">Documento de Datos Clave (KFD) inexistente </v>
      </c>
      <c r="C9" s="77" t="str">
        <f>IFERROR((VLOOKUP('Impact Effort Matrix'!D9,'Impact Effort Matrix'!D9,1,FALSE)),"")</f>
        <v>Bajo</v>
      </c>
      <c r="D9" s="65" t="str">
        <f>IFERROR(VLOOKUP('Impact Effort Matrix'!E9,'Impact Effort Matrix'!E9,1,FALSE),"")</f>
        <v>Alto</v>
      </c>
      <c r="F9" s="51"/>
      <c r="G9" s="45"/>
      <c r="H9" s="52"/>
      <c r="I9" s="45"/>
      <c r="J9" s="52"/>
      <c r="K9" s="53"/>
    </row>
    <row r="10" spans="1:16" ht="30.75" customHeight="1">
      <c r="B10" s="66" t="e">
        <f>VLOOKUP('Impact Effort Matrix'!C10,'Impact Effort Matrix'!C10,1,FALSE)</f>
        <v>#N/A</v>
      </c>
      <c r="C10" s="77" t="str">
        <f>IFERROR((VLOOKUP('Impact Effort Matrix'!D10,'Impact Effort Matrix'!D10,1,FALSE)),"")</f>
        <v/>
      </c>
      <c r="D10" s="65" t="str">
        <f>IFERROR(VLOOKUP('Impact Effort Matrix'!E10,'Impact Effort Matrix'!E10,1,FALSE),"")</f>
        <v/>
      </c>
      <c r="F10" s="44"/>
      <c r="G10" s="45"/>
      <c r="H10" s="52"/>
      <c r="I10" s="45"/>
      <c r="J10" s="52"/>
      <c r="K10" s="53"/>
    </row>
    <row r="11" spans="1:16" ht="30.75" customHeight="1">
      <c r="B11" s="66" t="e">
        <f>VLOOKUP('Impact Effort Matrix'!C11,'Impact Effort Matrix'!C11,1,FALSE)</f>
        <v>#N/A</v>
      </c>
      <c r="C11" s="77" t="str">
        <f>IFERROR((VLOOKUP('Impact Effort Matrix'!D11,'Impact Effort Matrix'!D11,1,FALSE)),"")</f>
        <v/>
      </c>
      <c r="D11" s="65" t="str">
        <f>IFERROR(VLOOKUP('Impact Effort Matrix'!E11,'Impact Effort Matrix'!E11,1,FALSE),"")</f>
        <v/>
      </c>
      <c r="F11" s="44"/>
      <c r="G11" s="45"/>
      <c r="H11" s="52"/>
      <c r="I11" s="45"/>
      <c r="J11" s="52"/>
      <c r="K11" s="53"/>
    </row>
    <row r="12" spans="1:16" ht="30.75" customHeight="1">
      <c r="B12" s="66" t="e">
        <f>VLOOKUP('Impact Effort Matrix'!C12,'Impact Effort Matrix'!C12,1,FALSE)</f>
        <v>#N/A</v>
      </c>
      <c r="C12" s="77" t="str">
        <f>IFERROR((VLOOKUP('Impact Effort Matrix'!D12,'Impact Effort Matrix'!D12,1,FALSE)),"")</f>
        <v/>
      </c>
      <c r="D12" s="65" t="str">
        <f>IFERROR(VLOOKUP('Impact Effort Matrix'!E12,'Impact Effort Matrix'!E12,1,FALSE),"")</f>
        <v/>
      </c>
      <c r="F12" s="44"/>
      <c r="G12" s="45"/>
      <c r="H12" s="52"/>
      <c r="I12" s="45"/>
      <c r="J12" s="52"/>
      <c r="K12" s="53"/>
    </row>
    <row r="13" spans="1:16" ht="30.75" customHeight="1">
      <c r="B13" s="66" t="e">
        <f>VLOOKUP('Impact Effort Matrix'!C13,'Impact Effort Matrix'!C13,1,FALSE)</f>
        <v>#N/A</v>
      </c>
      <c r="C13" s="77" t="str">
        <f>IFERROR((VLOOKUP('Impact Effort Matrix'!D13,'Impact Effort Matrix'!D13,1,FALSE)),"")</f>
        <v/>
      </c>
      <c r="D13" s="65" t="str">
        <f>IFERROR(VLOOKUP('Impact Effort Matrix'!E13,'Impact Effort Matrix'!E13,1,FALSE),"")</f>
        <v/>
      </c>
      <c r="F13" s="44"/>
      <c r="G13" s="45"/>
      <c r="H13" s="52"/>
      <c r="I13" s="45"/>
      <c r="J13" s="52"/>
      <c r="K13" s="53"/>
    </row>
    <row r="14" spans="1:16" ht="30.75" customHeight="1">
      <c r="B14" s="66" t="e">
        <f>VLOOKUP('Impact Effort Matrix'!C14,'Impact Effort Matrix'!C14,1,FALSE)</f>
        <v>#N/A</v>
      </c>
      <c r="C14" s="77" t="str">
        <f>IFERROR((VLOOKUP('Impact Effort Matrix'!D14,'Impact Effort Matrix'!D14,1,FALSE)),"")</f>
        <v/>
      </c>
      <c r="D14" s="65" t="str">
        <f>IFERROR(VLOOKUP('Impact Effort Matrix'!E14,'Impact Effort Matrix'!E14,1,FALSE),"")</f>
        <v/>
      </c>
      <c r="F14" s="44"/>
      <c r="G14" s="45"/>
      <c r="H14" s="52"/>
      <c r="I14" s="45"/>
      <c r="J14" s="52"/>
      <c r="K14" s="53"/>
      <c r="O14" s="50"/>
    </row>
    <row r="15" spans="1:16" ht="30.75" customHeight="1">
      <c r="B15" s="66" t="e">
        <f>VLOOKUP('Impact Effort Matrix'!C15,'Impact Effort Matrix'!C15,1,FALSE)</f>
        <v>#N/A</v>
      </c>
      <c r="C15" s="77" t="str">
        <f>IFERROR((VLOOKUP('Impact Effort Matrix'!D15,'Impact Effort Matrix'!D15,1,FALSE)),"")</f>
        <v/>
      </c>
      <c r="D15" s="65" t="str">
        <f>IFERROR(VLOOKUP('Impact Effort Matrix'!E15,'Impact Effort Matrix'!E15,1,FALSE),"")</f>
        <v/>
      </c>
      <c r="F15" s="44"/>
      <c r="G15" s="45"/>
      <c r="H15" s="52"/>
      <c r="I15" s="45"/>
      <c r="J15" s="52"/>
      <c r="K15" s="53"/>
    </row>
    <row r="16" spans="1:16" ht="30.75" customHeight="1">
      <c r="B16" s="66" t="e">
        <f>VLOOKUP('Impact Effort Matrix'!C16,'Impact Effort Matrix'!C16,1,FALSE)</f>
        <v>#N/A</v>
      </c>
      <c r="C16" s="77" t="str">
        <f>IFERROR((VLOOKUP('Impact Effort Matrix'!D16,'Impact Effort Matrix'!D16,1,FALSE)),"")</f>
        <v/>
      </c>
      <c r="D16" s="65" t="str">
        <f>IFERROR(VLOOKUP('Impact Effort Matrix'!E16,'Impact Effort Matrix'!E16,1,FALSE),"")</f>
        <v/>
      </c>
      <c r="F16" s="44"/>
      <c r="G16" s="45"/>
      <c r="H16" s="52"/>
      <c r="I16" s="45"/>
      <c r="J16" s="52"/>
      <c r="K16" s="53"/>
    </row>
    <row r="17" spans="2:11" ht="30.75" customHeight="1">
      <c r="B17" s="66" t="e">
        <f>VLOOKUP('Impact Effort Matrix'!C17,'Impact Effort Matrix'!C17,1,FALSE)</f>
        <v>#N/A</v>
      </c>
      <c r="C17" s="77" t="str">
        <f>IFERROR((VLOOKUP('Impact Effort Matrix'!D17,'Impact Effort Matrix'!D17,1,FALSE)),"")</f>
        <v/>
      </c>
      <c r="D17" s="65" t="str">
        <f>IFERROR(VLOOKUP('Impact Effort Matrix'!E17,'Impact Effort Matrix'!E17,1,FALSE),"")</f>
        <v/>
      </c>
      <c r="F17" s="44"/>
      <c r="G17" s="45"/>
      <c r="H17" s="52"/>
      <c r="I17" s="45"/>
      <c r="J17" s="52"/>
      <c r="K17" s="53"/>
    </row>
    <row r="18" spans="2:11" ht="30.75" customHeight="1">
      <c r="B18" s="66" t="e">
        <f>VLOOKUP('Impact Effort Matrix'!C18,'Impact Effort Matrix'!C18,1,FALSE)</f>
        <v>#N/A</v>
      </c>
      <c r="C18" s="77" t="str">
        <f>IFERROR((VLOOKUP('Impact Effort Matrix'!D18,'Impact Effort Matrix'!D18,1,FALSE)),"")</f>
        <v/>
      </c>
      <c r="D18" s="65" t="str">
        <f>IFERROR(VLOOKUP('Impact Effort Matrix'!E18,'Impact Effort Matrix'!E18,1,FALSE),"")</f>
        <v/>
      </c>
      <c r="F18" s="44"/>
      <c r="G18" s="45"/>
      <c r="H18" s="52"/>
      <c r="I18" s="45"/>
      <c r="J18" s="52"/>
      <c r="K18" s="53"/>
    </row>
    <row r="19" spans="2:11" ht="30.75" customHeight="1">
      <c r="B19" s="66" t="e">
        <f>VLOOKUP('Impact Effort Matrix'!C19,'Impact Effort Matrix'!C19,1,FALSE)</f>
        <v>#N/A</v>
      </c>
      <c r="C19" s="77" t="str">
        <f>IFERROR((VLOOKUP('Impact Effort Matrix'!D19,'Impact Effort Matrix'!D19,1,FALSE)),"")</f>
        <v/>
      </c>
      <c r="D19" s="65" t="str">
        <f>IFERROR(VLOOKUP('Impact Effort Matrix'!E19,'Impact Effort Matrix'!E19,1,FALSE),"")</f>
        <v/>
      </c>
      <c r="F19" s="44"/>
      <c r="G19" s="45"/>
      <c r="H19" s="52"/>
      <c r="I19" s="45"/>
      <c r="J19" s="52"/>
      <c r="K19" s="53"/>
    </row>
    <row r="20" spans="2:11" ht="30.75" customHeight="1">
      <c r="B20" s="66" t="e">
        <f>VLOOKUP('Impact Effort Matrix'!C20,'Impact Effort Matrix'!C20,1,FALSE)</f>
        <v>#N/A</v>
      </c>
      <c r="C20" s="77" t="str">
        <f>IFERROR((VLOOKUP('Impact Effort Matrix'!D20,'Impact Effort Matrix'!D20,1,FALSE)),"")</f>
        <v/>
      </c>
      <c r="D20" s="65" t="str">
        <f>IFERROR(VLOOKUP('Impact Effort Matrix'!E20,'Impact Effort Matrix'!E20,1,FALSE),"")</f>
        <v/>
      </c>
      <c r="F20" s="44"/>
      <c r="G20" s="45"/>
      <c r="H20" s="52"/>
      <c r="I20" s="45"/>
      <c r="J20" s="52"/>
      <c r="K20" s="53"/>
    </row>
    <row r="21" spans="2:11" ht="30.75" customHeight="1">
      <c r="B21" s="66" t="e">
        <f>VLOOKUP('Impact Effort Matrix'!C21,'Impact Effort Matrix'!C21,1,FALSE)</f>
        <v>#N/A</v>
      </c>
      <c r="C21" s="77" t="str">
        <f>IFERROR((VLOOKUP('Impact Effort Matrix'!D21,'Impact Effort Matrix'!D21,1,FALSE)),"")</f>
        <v/>
      </c>
      <c r="D21" s="65" t="str">
        <f>IFERROR(VLOOKUP('Impact Effort Matrix'!E21,'Impact Effort Matrix'!E21,1,FALSE),"")</f>
        <v/>
      </c>
      <c r="F21" s="44"/>
      <c r="G21" s="45"/>
      <c r="H21" s="52"/>
      <c r="I21" s="45"/>
      <c r="J21" s="52"/>
      <c r="K21" s="53"/>
    </row>
    <row r="22" spans="2:11" ht="30.75" customHeight="1">
      <c r="B22" s="66" t="e">
        <f>VLOOKUP('Impact Effort Matrix'!C22,'Impact Effort Matrix'!C22,1,FALSE)</f>
        <v>#N/A</v>
      </c>
      <c r="C22" s="77" t="str">
        <f>IFERROR((VLOOKUP('Impact Effort Matrix'!D22,'Impact Effort Matrix'!D22,1,FALSE)),"")</f>
        <v/>
      </c>
      <c r="D22" s="65" t="str">
        <f>IFERROR(VLOOKUP('Impact Effort Matrix'!E22,'Impact Effort Matrix'!E22,1,FALSE),"")</f>
        <v/>
      </c>
      <c r="F22" s="44"/>
      <c r="G22" s="45"/>
      <c r="H22" s="52"/>
      <c r="I22" s="45"/>
      <c r="J22" s="52"/>
      <c r="K22" s="53"/>
    </row>
    <row r="23" spans="2:11" ht="30.75" customHeight="1">
      <c r="B23" s="66" t="e">
        <f>VLOOKUP('Impact Effort Matrix'!C23,'Impact Effort Matrix'!C23,1,FALSE)</f>
        <v>#N/A</v>
      </c>
      <c r="C23" s="77" t="str">
        <f>IFERROR((VLOOKUP('Impact Effort Matrix'!D23,'Impact Effort Matrix'!D23,1,FALSE)),"")</f>
        <v/>
      </c>
      <c r="D23" s="65" t="str">
        <f>IFERROR(VLOOKUP('Impact Effort Matrix'!E23,'Impact Effort Matrix'!E23,1,FALSE),"")</f>
        <v/>
      </c>
      <c r="F23" s="44"/>
      <c r="G23" s="45"/>
      <c r="H23" s="52"/>
      <c r="I23" s="45"/>
      <c r="J23" s="52"/>
      <c r="K23" s="53"/>
    </row>
    <row r="24" spans="2:11" ht="30.75" customHeight="1">
      <c r="B24" s="66" t="e">
        <f>VLOOKUP('Impact Effort Matrix'!C24,'Impact Effort Matrix'!C24,1,FALSE)</f>
        <v>#N/A</v>
      </c>
      <c r="C24" s="77" t="str">
        <f>IFERROR((VLOOKUP('Impact Effort Matrix'!D24,'Impact Effort Matrix'!D24,1,FALSE)),"")</f>
        <v/>
      </c>
      <c r="D24" s="65" t="str">
        <f>IFERROR(VLOOKUP('Impact Effort Matrix'!E24,'Impact Effort Matrix'!E24,1,FALSE),"")</f>
        <v/>
      </c>
      <c r="F24" s="44"/>
      <c r="G24" s="45"/>
      <c r="H24" s="52"/>
      <c r="I24" s="45"/>
      <c r="J24" s="52"/>
      <c r="K24" s="53"/>
    </row>
    <row r="25" spans="2:11" ht="30.75" customHeight="1">
      <c r="B25" s="66" t="e">
        <f>VLOOKUP('Impact Effort Matrix'!C25,'Impact Effort Matrix'!C25,1,FALSE)</f>
        <v>#N/A</v>
      </c>
      <c r="C25" s="77" t="str">
        <f>IFERROR((VLOOKUP('Impact Effort Matrix'!D25,'Impact Effort Matrix'!D25,1,FALSE)),"")</f>
        <v/>
      </c>
      <c r="D25" s="65" t="str">
        <f>IFERROR(VLOOKUP('Impact Effort Matrix'!E25,'Impact Effort Matrix'!E25,1,FALSE),"")</f>
        <v/>
      </c>
      <c r="F25" s="44"/>
      <c r="G25" s="45"/>
      <c r="H25" s="52"/>
      <c r="I25" s="45"/>
      <c r="J25" s="52"/>
      <c r="K25" s="53"/>
    </row>
    <row r="26" spans="2:11" ht="30.75" customHeight="1">
      <c r="B26" s="66" t="e">
        <f>VLOOKUP('Impact Effort Matrix'!C26,'Impact Effort Matrix'!C26,1,FALSE)</f>
        <v>#N/A</v>
      </c>
      <c r="C26" s="77" t="str">
        <f>IFERROR((VLOOKUP('Impact Effort Matrix'!D26,'Impact Effort Matrix'!D26,1,FALSE)),"")</f>
        <v/>
      </c>
      <c r="D26" s="65" t="str">
        <f>IFERROR(VLOOKUP('Impact Effort Matrix'!E26,'Impact Effort Matrix'!E26,1,FALSE),"")</f>
        <v/>
      </c>
      <c r="F26" s="44"/>
      <c r="G26" s="45"/>
      <c r="H26" s="52"/>
      <c r="I26" s="45"/>
      <c r="J26" s="52"/>
      <c r="K26" s="53"/>
    </row>
    <row r="27" spans="2:11" ht="30.75" customHeight="1">
      <c r="B27" s="66" t="e">
        <f>VLOOKUP('Impact Effort Matrix'!C27,'Impact Effort Matrix'!C27,1,FALSE)</f>
        <v>#N/A</v>
      </c>
      <c r="C27" s="77" t="str">
        <f>IFERROR((VLOOKUP('Impact Effort Matrix'!D27,'Impact Effort Matrix'!D27,1,FALSE)),"")</f>
        <v/>
      </c>
      <c r="D27" s="65" t="str">
        <f>IFERROR(VLOOKUP('Impact Effort Matrix'!E27,'Impact Effort Matrix'!E27,1,FALSE),"")</f>
        <v/>
      </c>
      <c r="F27" s="44"/>
      <c r="G27" s="45"/>
      <c r="H27" s="52"/>
      <c r="I27" s="45"/>
      <c r="J27" s="52"/>
      <c r="K27" s="53"/>
    </row>
    <row r="28" spans="2:11" ht="30.75" customHeight="1">
      <c r="B28" s="66" t="e">
        <f>VLOOKUP('Impact Effort Matrix'!C28,'Impact Effort Matrix'!C28,1,FALSE)</f>
        <v>#N/A</v>
      </c>
      <c r="C28" s="77" t="str">
        <f>IFERROR((VLOOKUP('Impact Effort Matrix'!D28,'Impact Effort Matrix'!D28,1,FALSE)),"")</f>
        <v/>
      </c>
      <c r="D28" s="65" t="str">
        <f>IFERROR(VLOOKUP('Impact Effort Matrix'!E28,'Impact Effort Matrix'!E28,1,FALSE),"")</f>
        <v/>
      </c>
      <c r="F28" s="44"/>
      <c r="G28" s="45"/>
      <c r="H28" s="52"/>
      <c r="I28" s="45"/>
      <c r="J28" s="52"/>
      <c r="K28" s="53"/>
    </row>
    <row r="29" spans="2:11" ht="30.75" customHeight="1">
      <c r="B29" s="66" t="e">
        <f>VLOOKUP('Impact Effort Matrix'!C29,'Impact Effort Matrix'!C29,1,FALSE)</f>
        <v>#N/A</v>
      </c>
      <c r="C29" s="77" t="str">
        <f>IFERROR((VLOOKUP('Impact Effort Matrix'!D29,'Impact Effort Matrix'!D29,1,FALSE)),"")</f>
        <v/>
      </c>
      <c r="D29" s="65" t="str">
        <f>IFERROR(VLOOKUP('Impact Effort Matrix'!E29,'Impact Effort Matrix'!E29,1,FALSE),"")</f>
        <v/>
      </c>
      <c r="F29" s="54"/>
      <c r="G29" s="55"/>
      <c r="H29" s="55"/>
      <c r="I29" s="55"/>
      <c r="J29" s="55"/>
      <c r="K29" s="56"/>
    </row>
    <row r="30" spans="2:11" ht="30.75" customHeight="1">
      <c r="B30" s="66" t="e">
        <f>VLOOKUP('Impact Effort Matrix'!C30,'Impact Effort Matrix'!C30,1,FALSE)</f>
        <v>#N/A</v>
      </c>
      <c r="C30" s="77" t="str">
        <f>IFERROR((VLOOKUP('Impact Effort Matrix'!D30,'Impact Effort Matrix'!D30,1,FALSE)),"")</f>
        <v/>
      </c>
      <c r="D30" s="65" t="str">
        <f>IFERROR(VLOOKUP('Impact Effort Matrix'!E30,'Impact Effort Matrix'!E30,1,FALSE),"")</f>
        <v/>
      </c>
      <c r="F30" s="54"/>
      <c r="G30" s="55"/>
      <c r="H30" s="55"/>
      <c r="I30" s="55"/>
      <c r="J30" s="55"/>
      <c r="K30" s="56"/>
    </row>
    <row r="31" spans="2:11" ht="30.75" customHeight="1">
      <c r="B31" s="66" t="e">
        <f>VLOOKUP('Impact Effort Matrix'!C31,'Impact Effort Matrix'!C31,1,FALSE)</f>
        <v>#N/A</v>
      </c>
      <c r="C31" s="77" t="str">
        <f>IFERROR((VLOOKUP('Impact Effort Matrix'!D31,'Impact Effort Matrix'!D31,1,FALSE)),"")</f>
        <v/>
      </c>
      <c r="D31" s="65" t="str">
        <f>IFERROR(VLOOKUP('Impact Effort Matrix'!E31,'Impact Effort Matrix'!E31,1,FALSE),"")</f>
        <v/>
      </c>
      <c r="F31" s="54"/>
      <c r="G31" s="55"/>
      <c r="H31" s="55"/>
      <c r="I31" s="55"/>
      <c r="J31" s="55"/>
      <c r="K31" s="56"/>
    </row>
    <row r="32" spans="2:11" ht="30.75" customHeight="1">
      <c r="B32" s="66" t="e">
        <f>VLOOKUP('Impact Effort Matrix'!C32,'Impact Effort Matrix'!C32,1,FALSE)</f>
        <v>#N/A</v>
      </c>
      <c r="C32" s="77" t="str">
        <f>IFERROR((VLOOKUP('Impact Effort Matrix'!D32,'Impact Effort Matrix'!D32,1,FALSE)),"")</f>
        <v/>
      </c>
      <c r="D32" s="65" t="str">
        <f>IFERROR(VLOOKUP('Impact Effort Matrix'!E32,'Impact Effort Matrix'!E32,1,FALSE),"")</f>
        <v/>
      </c>
      <c r="F32" s="54"/>
      <c r="G32" s="55"/>
      <c r="H32" s="55"/>
      <c r="I32" s="55"/>
      <c r="J32" s="55"/>
      <c r="K32" s="56"/>
    </row>
    <row r="33" spans="2:11" ht="30.75" customHeight="1">
      <c r="B33" s="66" t="e">
        <f>VLOOKUP('Impact Effort Matrix'!C33,'Impact Effort Matrix'!C33,1,FALSE)</f>
        <v>#N/A</v>
      </c>
      <c r="C33" s="77" t="str">
        <f>IFERROR((VLOOKUP('Impact Effort Matrix'!D33,'Impact Effort Matrix'!D33,1,FALSE)),"")</f>
        <v/>
      </c>
      <c r="D33" s="65" t="str">
        <f>IFERROR(VLOOKUP('Impact Effort Matrix'!E33,'Impact Effort Matrix'!E33,1,FALSE),"")</f>
        <v/>
      </c>
      <c r="F33" s="54"/>
      <c r="G33" s="55"/>
      <c r="H33" s="55"/>
      <c r="I33" s="55"/>
      <c r="J33" s="55"/>
      <c r="K33" s="56"/>
    </row>
    <row r="34" spans="2:11" ht="30.75" customHeight="1">
      <c r="B34" s="66" t="e">
        <f>VLOOKUP('Impact Effort Matrix'!C34,'Impact Effort Matrix'!C34,1,FALSE)</f>
        <v>#N/A</v>
      </c>
      <c r="C34" s="77" t="str">
        <f>IFERROR((VLOOKUP('Impact Effort Matrix'!D34,'Impact Effort Matrix'!D34,1,FALSE)),"")</f>
        <v/>
      </c>
      <c r="D34" s="65" t="str">
        <f>IFERROR(VLOOKUP('Impact Effort Matrix'!E34,'Impact Effort Matrix'!E34,1,FALSE),"")</f>
        <v/>
      </c>
      <c r="F34" s="54"/>
      <c r="G34" s="55"/>
      <c r="H34" s="55"/>
      <c r="I34" s="55"/>
      <c r="J34" s="55"/>
      <c r="K34" s="56"/>
    </row>
    <row r="35" spans="2:11" ht="30.75" customHeight="1">
      <c r="B35" s="66" t="e">
        <f>VLOOKUP('Impact Effort Matrix'!C35,'Impact Effort Matrix'!C35,1,FALSE)</f>
        <v>#N/A</v>
      </c>
      <c r="C35" s="77" t="str">
        <f>IFERROR((VLOOKUP('Impact Effort Matrix'!D35,'Impact Effort Matrix'!D35,1,FALSE)),"")</f>
        <v/>
      </c>
      <c r="D35" s="65" t="str">
        <f>IFERROR(VLOOKUP('Impact Effort Matrix'!E35,'Impact Effort Matrix'!E35,1,FALSE),"")</f>
        <v/>
      </c>
      <c r="F35" s="54"/>
      <c r="G35" s="55"/>
      <c r="H35" s="55"/>
      <c r="I35" s="55"/>
      <c r="J35" s="55"/>
      <c r="K35" s="56"/>
    </row>
    <row r="36" spans="2:11" ht="30.75" customHeight="1">
      <c r="B36" s="66" t="e">
        <f>VLOOKUP('Impact Effort Matrix'!C36,'Impact Effort Matrix'!C36,1,FALSE)</f>
        <v>#N/A</v>
      </c>
      <c r="C36" s="77" t="str">
        <f>IFERROR((VLOOKUP('Impact Effort Matrix'!D36,'Impact Effort Matrix'!D36,1,FALSE)),"")</f>
        <v/>
      </c>
      <c r="D36" s="65" t="str">
        <f>IFERROR(VLOOKUP('Impact Effort Matrix'!E36,'Impact Effort Matrix'!E36,1,FALSE),"")</f>
        <v/>
      </c>
      <c r="F36" s="54"/>
      <c r="G36" s="55"/>
      <c r="H36" s="55"/>
      <c r="I36" s="55"/>
      <c r="J36" s="55"/>
      <c r="K36" s="56"/>
    </row>
    <row r="37" spans="2:11" ht="30.75" customHeight="1">
      <c r="B37" s="66" t="e">
        <f>VLOOKUP('Impact Effort Matrix'!C37,'Impact Effort Matrix'!C37,1,FALSE)</f>
        <v>#N/A</v>
      </c>
      <c r="C37" s="77" t="str">
        <f>IFERROR((VLOOKUP('Impact Effort Matrix'!D37,'Impact Effort Matrix'!D37,1,FALSE)),"")</f>
        <v/>
      </c>
      <c r="D37" s="65" t="str">
        <f>IFERROR(VLOOKUP('Impact Effort Matrix'!E37,'Impact Effort Matrix'!E37,1,FALSE),"")</f>
        <v/>
      </c>
      <c r="F37" s="54"/>
      <c r="G37" s="55"/>
      <c r="H37" s="55"/>
      <c r="I37" s="55"/>
      <c r="J37" s="55"/>
      <c r="K37" s="56"/>
    </row>
    <row r="38" spans="2:11" ht="30.75" customHeight="1">
      <c r="B38" s="66" t="e">
        <f>VLOOKUP('Impact Effort Matrix'!C38,'Impact Effort Matrix'!C38,1,FALSE)</f>
        <v>#N/A</v>
      </c>
      <c r="C38" s="77" t="str">
        <f>IFERROR((VLOOKUP('Impact Effort Matrix'!D38,'Impact Effort Matrix'!D38,1,FALSE)),"")</f>
        <v/>
      </c>
      <c r="D38" s="65" t="str">
        <f>IFERROR(VLOOKUP('Impact Effort Matrix'!E38,'Impact Effort Matrix'!E38,1,FALSE),"")</f>
        <v/>
      </c>
      <c r="F38" s="54"/>
      <c r="G38" s="55"/>
      <c r="H38" s="55"/>
      <c r="I38" s="55"/>
      <c r="J38" s="55"/>
      <c r="K38" s="56"/>
    </row>
    <row r="39" spans="2:11" ht="30.75" customHeight="1" thickBot="1">
      <c r="B39" s="67" t="e">
        <f>VLOOKUP('Impact Effort Matrix'!C39,'Impact Effort Matrix'!C39,1,FALSE)</f>
        <v>#N/A</v>
      </c>
      <c r="C39" s="78" t="str">
        <f>IFERROR((VLOOKUP('Impact Effort Matrix'!D39,'Impact Effort Matrix'!D39,1,FALSE)),"")</f>
        <v/>
      </c>
      <c r="D39" s="79" t="str">
        <f>IFERROR(VLOOKUP('Impact Effort Matrix'!E39,'Impact Effort Matrix'!E39,1,FALSE),"")</f>
        <v/>
      </c>
      <c r="F39" s="57"/>
      <c r="G39" s="58"/>
      <c r="H39" s="58"/>
      <c r="I39" s="58"/>
      <c r="J39" s="58"/>
      <c r="K39" s="59"/>
    </row>
    <row r="40" spans="2:11" ht="30.75" customHeight="1"/>
  </sheetData>
  <mergeCells count="3">
    <mergeCell ref="F2:K2"/>
    <mergeCell ref="B2:D2"/>
    <mergeCell ref="M2:M3"/>
  </mergeCells>
  <conditionalFormatting sqref="B5">
    <cfRule type="duplicateValues" dxfId="84" priority="130"/>
    <cfRule type="containsText" dxfId="82" priority="132" operator="containsText" text="#N/A">
      <formula>NOT(ISERROR(SEARCH("#N/A",B5)))</formula>
    </cfRule>
  </conditionalFormatting>
  <conditionalFormatting sqref="B5:B39">
    <cfRule type="cellIs" dxfId="80" priority="144" operator="equal">
      <formula>#N/A</formula>
    </cfRule>
    <cfRule type="cellIs" dxfId="78" priority="139" operator="equal">
      <formula>0</formula>
    </cfRule>
  </conditionalFormatting>
  <conditionalFormatting sqref="B6">
    <cfRule type="containsText" dxfId="76" priority="128" operator="containsText" text="#N/A">
      <formula>NOT(ISERROR(SEARCH("#N/A",B6)))</formula>
    </cfRule>
    <cfRule type="duplicateValues" dxfId="74" priority="126"/>
  </conditionalFormatting>
  <conditionalFormatting sqref="B7">
    <cfRule type="duplicateValues" dxfId="72" priority="122"/>
    <cfRule type="containsText" dxfId="70" priority="124" operator="containsText" text="#N/A">
      <formula>NOT(ISERROR(SEARCH("#N/A",B7)))</formula>
    </cfRule>
  </conditionalFormatting>
  <conditionalFormatting sqref="B8">
    <cfRule type="duplicateValues" dxfId="69" priority="118"/>
    <cfRule type="containsText" dxfId="67" priority="120" operator="containsText" text="#N/A">
      <formula>NOT(ISERROR(SEARCH("#N/A",B8)))</formula>
    </cfRule>
  </conditionalFormatting>
  <conditionalFormatting sqref="B8:B39">
    <cfRule type="duplicateValues" dxfId="64" priority="25"/>
    <cfRule type="containsText" dxfId="62" priority="27" operator="containsText" text="#N/A">
      <formula>NOT(ISERROR(SEARCH("#N/A",B8)))</formula>
    </cfRule>
  </conditionalFormatting>
  <conditionalFormatting sqref="B9">
    <cfRule type="containsText" dxfId="61" priority="116" operator="containsText" text="#N/A">
      <formula>NOT(ISERROR(SEARCH("#N/A",B9)))</formula>
    </cfRule>
    <cfRule type="duplicateValues" dxfId="59" priority="114"/>
  </conditionalFormatting>
  <conditionalFormatting sqref="B10:B18">
    <cfRule type="duplicateValues" dxfId="57" priority="110"/>
    <cfRule type="containsText" dxfId="55" priority="112" operator="containsText" text="#N/A">
      <formula>NOT(ISERROR(SEARCH("#N/A",B10)))</formula>
    </cfRule>
  </conditionalFormatting>
  <conditionalFormatting sqref="B11">
    <cfRule type="duplicateValues" dxfId="52" priority="106"/>
    <cfRule type="containsText" dxfId="51" priority="108" operator="containsText" text="#N/A">
      <formula>NOT(ISERROR(SEARCH("#N/A",B11)))</formula>
    </cfRule>
  </conditionalFormatting>
  <conditionalFormatting sqref="B12">
    <cfRule type="duplicateValues" dxfId="49" priority="102"/>
    <cfRule type="containsText" dxfId="46" priority="104" operator="containsText" text="#N/A">
      <formula>NOT(ISERROR(SEARCH("#N/A",B12)))</formula>
    </cfRule>
  </conditionalFormatting>
  <conditionalFormatting sqref="B13">
    <cfRule type="duplicateValues" dxfId="45" priority="98"/>
    <cfRule type="containsText" dxfId="43" priority="100" operator="containsText" text="#N/A">
      <formula>NOT(ISERROR(SEARCH("#N/A",B13)))</formula>
    </cfRule>
  </conditionalFormatting>
  <conditionalFormatting sqref="B14">
    <cfRule type="duplicateValues" dxfId="40" priority="94"/>
    <cfRule type="containsText" dxfId="38" priority="96" operator="containsText" text="#N/A">
      <formula>NOT(ISERROR(SEARCH("#N/A",B14)))</formula>
    </cfRule>
  </conditionalFormatting>
  <conditionalFormatting sqref="B15">
    <cfRule type="containsText" dxfId="37" priority="92" operator="containsText" text="#N/A">
      <formula>NOT(ISERROR(SEARCH("#N/A",B15)))</formula>
    </cfRule>
    <cfRule type="duplicateValues" dxfId="34" priority="90"/>
  </conditionalFormatting>
  <conditionalFormatting sqref="B16">
    <cfRule type="containsText" dxfId="33" priority="88" operator="containsText" text="#N/A">
      <formula>NOT(ISERROR(SEARCH("#N/A",B16)))</formula>
    </cfRule>
    <cfRule type="duplicateValues" dxfId="31" priority="86"/>
  </conditionalFormatting>
  <conditionalFormatting sqref="B17:B30">
    <cfRule type="duplicateValues" dxfId="29" priority="138"/>
    <cfRule type="containsText" dxfId="27" priority="141" operator="containsText" text="#N/A">
      <formula>NOT(ISERROR(SEARCH("#N/A",B17)))</formula>
    </cfRule>
  </conditionalFormatting>
  <conditionalFormatting sqref="B18:B39">
    <cfRule type="containsText" dxfId="24" priority="136" operator="containsText" text="#N/A">
      <formula>NOT(ISERROR(SEARCH("#N/A",B18)))</formula>
    </cfRule>
    <cfRule type="duplicateValues" dxfId="22" priority="155"/>
  </conditionalFormatting>
  <conditionalFormatting sqref="C17:C39">
    <cfRule type="containsText" dxfId="21" priority="33" operator="containsText" text="Bajo">
      <formula>NOT(ISERROR(SEARCH("Bajo",C17)))</formula>
    </cfRule>
    <cfRule type="containsText" dxfId="20" priority="31" operator="containsText" text="Bajo">
      <formula>NOT(ISERROR(SEARCH("Bajo",C17)))</formula>
    </cfRule>
    <cfRule type="containsText" dxfId="19" priority="30" operator="containsText" text="Alto">
      <formula>NOT(ISERROR(SEARCH("Alto",C17)))</formula>
    </cfRule>
  </conditionalFormatting>
  <conditionalFormatting sqref="C5:D39">
    <cfRule type="containsText" dxfId="18" priority="80" operator="containsText" text="Bajo">
      <formula>NOT(ISERROR(SEARCH("Bajo",C5)))</formula>
    </cfRule>
    <cfRule type="containsText" dxfId="17" priority="79" operator="containsText" text="Alto">
      <formula>NOT(ISERROR(SEARCH("Alto",C5)))</formula>
    </cfRule>
    <cfRule type="containsText" dxfId="16" priority="78" operator="containsText" text="Bajo">
      <formula>NOT(ISERROR(SEARCH("Bajo",C5)))</formula>
    </cfRule>
    <cfRule type="containsText" dxfId="15" priority="32" operator="containsText" text="Alto">
      <formula>NOT(ISERROR(SEARCH("Alto",C5)))</formula>
    </cfRule>
    <cfRule type="containsText" dxfId="14" priority="29" operator="containsText" text="Medio">
      <formula>NOT(ISERROR(SEARCH("Medio",C5)))</formula>
    </cfRule>
  </conditionalFormatting>
  <conditionalFormatting sqref="F5:I28 K5:K28">
    <cfRule type="containsText" dxfId="13" priority="152" operator="containsText" text="Bajo">
      <formula>NOT(ISERROR(SEARCH("Bajo",F5)))</formula>
    </cfRule>
    <cfRule type="containsText" dxfId="12" priority="153" operator="containsText" text="Alto">
      <formula>NOT(ISERROR(SEARCH("Alto",F5)))</formula>
    </cfRule>
    <cfRule type="containsText" dxfId="11" priority="154" operator="containsText" text="Bajo">
      <formula>NOT(ISERROR(SEARCH("Bajo",F5)))</formula>
    </cfRule>
  </conditionalFormatting>
  <conditionalFormatting sqref="F5:K28">
    <cfRule type="containsText" dxfId="10" priority="4" operator="containsText" text="Medio">
      <formula>NOT(ISERROR(SEARCH("Medio",F5)))</formula>
    </cfRule>
    <cfRule type="containsText" dxfId="9" priority="7" operator="containsText" text="Alto">
      <formula>NOT(ISERROR(SEARCH("Alto",F5)))</formula>
    </cfRule>
  </conditionalFormatting>
  <conditionalFormatting sqref="J5:J28">
    <cfRule type="containsText" dxfId="8" priority="8" operator="containsText" text="Bajo">
      <formula>NOT(ISERROR(SEARCH("Bajo",J5)))</formula>
    </cfRule>
    <cfRule type="containsText" dxfId="7" priority="6" operator="containsText" text="Bajo">
      <formula>NOT(ISERROR(SEARCH("Bajo",J5)))</formula>
    </cfRule>
    <cfRule type="containsText" dxfId="6" priority="5" operator="containsText" text="Alto">
      <formula>NOT(ISERROR(SEARCH("Alto",J5)))</formula>
    </cfRule>
  </conditionalFormatting>
  <conditionalFormatting sqref="J5:K39">
    <cfRule type="containsText" dxfId="5" priority="3" operator="containsText" text="No">
      <formula>NOT(ISERROR(SEARCH("No",J5)))</formula>
    </cfRule>
    <cfRule type="containsText" dxfId="4" priority="2" operator="containsText" text="Si">
      <formula>NOT(ISERROR(SEARCH("Si",J5)))</formula>
    </cfRule>
    <cfRule type="containsText" dxfId="3" priority="1" operator="containsText" text="No">
      <formula>NOT(ISERROR(SEARCH("No",J5)))</formula>
    </cfRule>
  </conditionalFormatting>
  <dataValidations count="2">
    <dataValidation type="list" allowBlank="1" showInputMessage="1" showErrorMessage="1" sqref="J5:K39" xr:uid="{0B4B93B9-2F13-465C-B843-7A50B083E729}">
      <formula1>"Si, No"</formula1>
    </dataValidation>
    <dataValidation type="list" allowBlank="1" showInputMessage="1" showErrorMessage="1" sqref="F5:I39" xr:uid="{99EF0D2A-2AF0-4A99-9CB9-1D600DE1523D}">
      <formula1>"Alto,Medio, Bajo"</formula1>
    </dataValidation>
  </dataValidations>
  <hyperlinks>
    <hyperlink ref="M1:N2" location="'About the tool'!A1" display="'About the tool'!A1" xr:uid="{00000000-0004-0000-0200-000000000000}"/>
  </hyperlink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3" operator="containsText" id="{D5976DAA-64AA-4C1D-BD49-8D176E712D3A}">
            <xm:f>NOT(ISERROR(SEARCH(Vl,B5)))</xm:f>
            <xm:f>Vl</xm:f>
            <x14:dxf>
              <font>
                <color theme="0"/>
              </font>
            </x14:dxf>
          </x14:cfRule>
          <x14:cfRule type="containsText" priority="131" operator="containsText" id="{08FAFAC2-D44E-4FC8-9F92-D01A3CC1E4F6}">
            <xm:f>NOT(ISERROR(SEARCH("=",B5)))</xm:f>
            <xm:f>"="</xm:f>
            <x14:dxf>
              <font>
                <color theme="5" tint="-0.24994659260841701"/>
              </font>
            </x14:dxf>
          </x14:cfRule>
          <xm:sqref>B5</xm:sqref>
        </x14:conditionalFormatting>
        <x14:conditionalFormatting xmlns:xm="http://schemas.microsoft.com/office/excel/2006/main">
          <x14:cfRule type="containsText" priority="143" operator="containsText" id="{05D362F7-C520-4AD2-9A29-A9B62BFD06EB}">
            <xm:f>NOT(ISERROR(SEARCH(VLOOK,B5)))</xm:f>
            <xm:f>VLOOK</xm:f>
            <x14:dxf>
              <font>
                <color theme="0"/>
              </font>
            </x14:dxf>
          </x14:cfRule>
          <xm:sqref>B5:B39</xm:sqref>
        </x14:conditionalFormatting>
        <x14:conditionalFormatting xmlns:xm="http://schemas.microsoft.com/office/excel/2006/main">
          <x14:cfRule type="containsText" priority="129" operator="containsText" id="{2C98EFBE-A10A-4090-AC9E-354181EA112F}">
            <xm:f>NOT(ISERROR(SEARCH(Vl,B6)))</xm:f>
            <xm:f>Vl</xm:f>
            <x14:dxf>
              <font>
                <color theme="0"/>
              </font>
            </x14:dxf>
          </x14:cfRule>
          <x14:cfRule type="containsText" priority="127" operator="containsText" id="{AA484D94-0473-468A-A3B5-46CC80A5CF52}">
            <xm:f>NOT(ISERROR(SEARCH("=",B6)))</xm:f>
            <xm:f>"="</xm:f>
            <x14:dxf>
              <font>
                <color theme="5" tint="-0.24994659260841701"/>
              </font>
            </x14:dxf>
          </x14:cfRule>
          <xm:sqref>B6</xm:sqref>
        </x14:conditionalFormatting>
        <x14:conditionalFormatting xmlns:xm="http://schemas.microsoft.com/office/excel/2006/main">
          <x14:cfRule type="containsText" priority="123" operator="containsText" id="{2679832A-64FF-4654-8A8A-8E756ABCCD4C}">
            <xm:f>NOT(ISERROR(SEARCH("=",B7)))</xm:f>
            <xm:f>"="</xm:f>
            <x14:dxf>
              <font>
                <color theme="5" tint="-0.24994659260841701"/>
              </font>
            </x14:dxf>
          </x14:cfRule>
          <x14:cfRule type="containsText" priority="125" operator="containsText" id="{641D2B39-91AB-44ED-9D10-412A9444BA8D}">
            <xm:f>NOT(ISERROR(SEARCH(Vl,B7)))</xm:f>
            <xm:f>Vl</xm:f>
            <x14:dxf>
              <font>
                <color theme="0"/>
              </font>
            </x14:dxf>
          </x14:cfRule>
          <xm:sqref>B7</xm:sqref>
        </x14:conditionalFormatting>
        <x14:conditionalFormatting xmlns:xm="http://schemas.microsoft.com/office/excel/2006/main">
          <x14:cfRule type="containsText" priority="121" operator="containsText" id="{097C6CA5-B297-4EB0-99C1-E809A7F46666}">
            <xm:f>NOT(ISERROR(SEARCH(Vl,B8)))</xm:f>
            <xm:f>Vl</xm:f>
            <x14:dxf>
              <font>
                <color theme="0"/>
              </font>
            </x14:dxf>
          </x14:cfRule>
          <x14:cfRule type="containsText" priority="119" operator="containsText" id="{FC275FF6-AE58-4B9C-9C26-8E673B2A221B}">
            <xm:f>NOT(ISERROR(SEARCH("=",B8)))</xm:f>
            <xm:f>"="</xm:f>
            <x14:dxf>
              <font>
                <color theme="5" tint="-0.24994659260841701"/>
              </font>
            </x14:dxf>
          </x14:cfRule>
          <xm:sqref>B8</xm:sqref>
        </x14:conditionalFormatting>
        <x14:conditionalFormatting xmlns:xm="http://schemas.microsoft.com/office/excel/2006/main">
          <x14:cfRule type="containsText" priority="28" operator="containsText" id="{4F9A2648-7852-414C-BC77-C46199C6C811}">
            <xm:f>NOT(ISERROR(SEARCH(Vl,B8)))</xm:f>
            <xm:f>Vl</xm:f>
            <x14:dxf>
              <font>
                <color theme="0"/>
              </font>
            </x14:dxf>
          </x14:cfRule>
          <x14:cfRule type="containsText" priority="26" operator="containsText" id="{16F43379-E20D-4554-9233-4ECF6A564E57}">
            <xm:f>NOT(ISERROR(SEARCH("=",B8)))</xm:f>
            <xm:f>"="</xm:f>
            <x14:dxf>
              <font>
                <color theme="5" tint="-0.24994659260841701"/>
              </font>
            </x14:dxf>
          </x14:cfRule>
          <xm:sqref>B8:B39</xm:sqref>
        </x14:conditionalFormatting>
        <x14:conditionalFormatting xmlns:xm="http://schemas.microsoft.com/office/excel/2006/main">
          <x14:cfRule type="containsText" priority="117" operator="containsText" id="{D4B32E01-3533-4A64-B122-2F00F3606CFD}">
            <xm:f>NOT(ISERROR(SEARCH(Vl,B9)))</xm:f>
            <xm:f>Vl</xm:f>
            <x14:dxf>
              <font>
                <color theme="0"/>
              </font>
            </x14:dxf>
          </x14:cfRule>
          <x14:cfRule type="containsText" priority="115" operator="containsText" id="{049812B4-AD67-46B3-AD85-172AA5BBBD13}">
            <xm:f>NOT(ISERROR(SEARCH("=",B9)))</xm:f>
            <xm:f>"="</xm:f>
            <x14:dxf>
              <font>
                <color theme="5" tint="-0.24994659260841701"/>
              </font>
            </x14:dxf>
          </x14:cfRule>
          <xm:sqref>B9</xm:sqref>
        </x14:conditionalFormatting>
        <x14:conditionalFormatting xmlns:xm="http://schemas.microsoft.com/office/excel/2006/main">
          <x14:cfRule type="containsText" priority="111" operator="containsText" id="{D796461E-F61A-4A1E-952B-647680260AD2}">
            <xm:f>NOT(ISERROR(SEARCH("=",B10)))</xm:f>
            <xm:f>"="</xm:f>
            <x14:dxf>
              <font>
                <color theme="5" tint="-0.24994659260841701"/>
              </font>
            </x14:dxf>
          </x14:cfRule>
          <x14:cfRule type="containsText" priority="113" operator="containsText" id="{8B95722E-99E9-445F-9497-AD585E6D2F68}">
            <xm:f>NOT(ISERROR(SEARCH(Vl,B10)))</xm:f>
            <xm:f>Vl</xm:f>
            <x14:dxf>
              <font>
                <color theme="0"/>
              </font>
            </x14:dxf>
          </x14:cfRule>
          <xm:sqref>B10:B18</xm:sqref>
        </x14:conditionalFormatting>
        <x14:conditionalFormatting xmlns:xm="http://schemas.microsoft.com/office/excel/2006/main">
          <x14:cfRule type="containsText" priority="107" operator="containsText" id="{F374AAAA-BA73-4304-8C65-996C881CC1A2}">
            <xm:f>NOT(ISERROR(SEARCH("=",B11)))</xm:f>
            <xm:f>"="</xm:f>
            <x14:dxf>
              <font>
                <color theme="5" tint="-0.24994659260841701"/>
              </font>
            </x14:dxf>
          </x14:cfRule>
          <x14:cfRule type="containsText" priority="109" operator="containsText" id="{C9A04EF1-4F72-4803-9228-57841B79001C}">
            <xm:f>NOT(ISERROR(SEARCH(Vl,B11)))</xm:f>
            <xm:f>Vl</xm:f>
            <x14:dxf>
              <font>
                <color theme="0"/>
              </font>
            </x14:dxf>
          </x14:cfRule>
          <xm:sqref>B11</xm:sqref>
        </x14:conditionalFormatting>
        <x14:conditionalFormatting xmlns:xm="http://schemas.microsoft.com/office/excel/2006/main">
          <x14:cfRule type="containsText" priority="103" operator="containsText" id="{6FC4A185-B0C5-4FCC-BDFA-322E78E04ED5}">
            <xm:f>NOT(ISERROR(SEARCH("=",B12)))</xm:f>
            <xm:f>"="</xm:f>
            <x14:dxf>
              <font>
                <color theme="5" tint="-0.24994659260841701"/>
              </font>
            </x14:dxf>
          </x14:cfRule>
          <x14:cfRule type="containsText" priority="105" operator="containsText" id="{F578FC0E-38BD-4F1C-890E-A828327E7E0E}">
            <xm:f>NOT(ISERROR(SEARCH(Vl,B12)))</xm:f>
            <xm:f>Vl</xm:f>
            <x14:dxf>
              <font>
                <color theme="0"/>
              </font>
            </x14:dxf>
          </x14:cfRule>
          <xm:sqref>B12</xm:sqref>
        </x14:conditionalFormatting>
        <x14:conditionalFormatting xmlns:xm="http://schemas.microsoft.com/office/excel/2006/main">
          <x14:cfRule type="containsText" priority="99" operator="containsText" id="{4B97784E-D631-48D8-AE78-46E6EC34F4F3}">
            <xm:f>NOT(ISERROR(SEARCH("=",B13)))</xm:f>
            <xm:f>"="</xm:f>
            <x14:dxf>
              <font>
                <color theme="5" tint="-0.24994659260841701"/>
              </font>
            </x14:dxf>
          </x14:cfRule>
          <x14:cfRule type="containsText" priority="101" operator="containsText" id="{70AA4C07-FBA4-4615-865D-E68D88AA8E45}">
            <xm:f>NOT(ISERROR(SEARCH(Vl,B13)))</xm:f>
            <xm:f>Vl</xm:f>
            <x14:dxf>
              <font>
                <color theme="0"/>
              </font>
            </x14:dxf>
          </x14:cfRule>
          <xm:sqref>B13</xm:sqref>
        </x14:conditionalFormatting>
        <x14:conditionalFormatting xmlns:xm="http://schemas.microsoft.com/office/excel/2006/main">
          <x14:cfRule type="containsText" priority="97" operator="containsText" id="{B9B34D47-D49A-4095-B011-41DB13F2C0D5}">
            <xm:f>NOT(ISERROR(SEARCH(Vl,B14)))</xm:f>
            <xm:f>Vl</xm:f>
            <x14:dxf>
              <font>
                <color theme="0"/>
              </font>
            </x14:dxf>
          </x14:cfRule>
          <x14:cfRule type="containsText" priority="95" operator="containsText" id="{E695D72F-0986-481D-84AD-DD3C68CC6C79}">
            <xm:f>NOT(ISERROR(SEARCH("=",B14)))</xm:f>
            <xm:f>"="</xm:f>
            <x14:dxf>
              <font>
                <color theme="5" tint="-0.24994659260841701"/>
              </font>
            </x14:dxf>
          </x14:cfRule>
          <xm:sqref>B14</xm:sqref>
        </x14:conditionalFormatting>
        <x14:conditionalFormatting xmlns:xm="http://schemas.microsoft.com/office/excel/2006/main">
          <x14:cfRule type="containsText" priority="93" operator="containsText" id="{FF43857A-2581-4EA1-9BB8-6396C2595611}">
            <xm:f>NOT(ISERROR(SEARCH(Vl,B15)))</xm:f>
            <xm:f>Vl</xm:f>
            <x14:dxf>
              <font>
                <color theme="0"/>
              </font>
            </x14:dxf>
          </x14:cfRule>
          <x14:cfRule type="containsText" priority="91" operator="containsText" id="{6E3D094F-7A1C-46C9-87C6-A5C180D1872E}">
            <xm:f>NOT(ISERROR(SEARCH("=",B15)))</xm:f>
            <xm:f>"="</xm:f>
            <x14:dxf>
              <font>
                <color theme="5" tint="-0.24994659260841701"/>
              </font>
            </x14:dxf>
          </x14:cfRule>
          <xm:sqref>B15</xm:sqref>
        </x14:conditionalFormatting>
        <x14:conditionalFormatting xmlns:xm="http://schemas.microsoft.com/office/excel/2006/main">
          <x14:cfRule type="containsText" priority="89" operator="containsText" id="{8CF7F4CB-A189-4EB5-816D-16BE55CCB997}">
            <xm:f>NOT(ISERROR(SEARCH(Vl,B16)))</xm:f>
            <xm:f>Vl</xm:f>
            <x14:dxf>
              <font>
                <color theme="0"/>
              </font>
            </x14:dxf>
          </x14:cfRule>
          <x14:cfRule type="containsText" priority="87" operator="containsText" id="{33B628BF-5E5F-4265-A1AD-3F59F01E563F}">
            <xm:f>NOT(ISERROR(SEARCH("=",B16)))</xm:f>
            <xm:f>"="</xm:f>
            <x14:dxf>
              <font>
                <color theme="5" tint="-0.24994659260841701"/>
              </font>
            </x14:dxf>
          </x14:cfRule>
          <xm:sqref>B16</xm:sqref>
        </x14:conditionalFormatting>
        <x14:conditionalFormatting xmlns:xm="http://schemas.microsoft.com/office/excel/2006/main">
          <x14:cfRule type="containsText" priority="140" operator="containsText" id="{BDAB1E96-0EB4-4485-824F-19BEFAB59F0E}">
            <xm:f>NOT(ISERROR(SEARCH("=",B17)))</xm:f>
            <xm:f>"="</xm:f>
            <x14:dxf>
              <font>
                <color theme="5" tint="-0.24994659260841701"/>
              </font>
            </x14:dxf>
          </x14:cfRule>
          <x14:cfRule type="containsText" priority="142" operator="containsText" id="{74363824-ECFB-498B-9813-866E3870674F}">
            <xm:f>NOT(ISERROR(SEARCH(Vl,B17)))</xm:f>
            <xm:f>Vl</xm:f>
            <x14:dxf>
              <font>
                <color theme="0"/>
              </font>
            </x14:dxf>
          </x14:cfRule>
          <xm:sqref>B17:B30</xm:sqref>
        </x14:conditionalFormatting>
        <x14:conditionalFormatting xmlns:xm="http://schemas.microsoft.com/office/excel/2006/main">
          <x14:cfRule type="containsText" priority="135" operator="containsText" id="{13500F1C-8468-48F8-8BA6-838D3D92A9DC}">
            <xm:f>NOT(ISERROR(SEARCH("=",B18)))</xm:f>
            <xm:f>"="</xm:f>
            <x14:dxf>
              <font>
                <color theme="5" tint="-0.24994659260841701"/>
              </font>
            </x14:dxf>
          </x14:cfRule>
          <x14:cfRule type="containsText" priority="137" operator="containsText" id="{CFF036CB-3567-4880-B365-11A09828B8A6}">
            <xm:f>NOT(ISERROR(SEARCH(Vl,B18)))</xm:f>
            <xm:f>Vl</xm:f>
            <x14:dxf>
              <font>
                <color theme="0"/>
              </font>
            </x14:dxf>
          </x14:cfRule>
          <xm:sqref>B18:B39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28"/>
  <sheetViews>
    <sheetView zoomScale="81" zoomScaleNormal="100" workbookViewId="0">
      <selection activeCell="B2" sqref="B2:F2"/>
    </sheetView>
  </sheetViews>
  <sheetFormatPr baseColWidth="10" defaultColWidth="8.6328125" defaultRowHeight="14.5"/>
  <cols>
    <col min="2" max="4" width="41" style="2" customWidth="1"/>
    <col min="5" max="5" width="25.453125" style="2" customWidth="1"/>
    <col min="6" max="6" width="27.08984375" style="2" customWidth="1"/>
    <col min="7" max="7" width="9.08984375" customWidth="1"/>
  </cols>
  <sheetData>
    <row r="2" spans="2:15" ht="27.75" customHeight="1">
      <c r="B2" s="91" t="s">
        <v>37</v>
      </c>
      <c r="C2" s="91"/>
      <c r="D2" s="91"/>
      <c r="E2" s="91"/>
      <c r="F2" s="91"/>
      <c r="H2" s="73" t="s">
        <v>11</v>
      </c>
      <c r="I2" s="87" t="s">
        <v>12</v>
      </c>
    </row>
    <row r="3" spans="2:15" s="18" customFormat="1" ht="13.5">
      <c r="B3" s="40"/>
      <c r="C3" s="40"/>
      <c r="D3" s="40"/>
      <c r="E3" s="40"/>
      <c r="F3" s="40"/>
      <c r="G3" s="40"/>
      <c r="H3" s="74"/>
      <c r="I3" s="87"/>
      <c r="J3" s="40"/>
      <c r="K3" s="40"/>
      <c r="L3" s="40"/>
      <c r="M3" s="40"/>
      <c r="N3" s="40"/>
      <c r="O3" s="40"/>
    </row>
    <row r="4" spans="2:15" ht="28.75" customHeight="1">
      <c r="B4" s="15" t="s">
        <v>38</v>
      </c>
      <c r="C4" s="15" t="s">
        <v>39</v>
      </c>
      <c r="D4" s="15" t="s">
        <v>48</v>
      </c>
      <c r="E4" s="15" t="s">
        <v>40</v>
      </c>
      <c r="F4" s="76" t="s">
        <v>41</v>
      </c>
    </row>
    <row r="5" spans="2:15" ht="34.5">
      <c r="B5" s="1" t="s">
        <v>18</v>
      </c>
      <c r="C5" s="1" t="s">
        <v>42</v>
      </c>
      <c r="D5" s="1" t="s">
        <v>43</v>
      </c>
      <c r="E5" s="11" t="s">
        <v>1</v>
      </c>
      <c r="F5" s="11" t="s">
        <v>0</v>
      </c>
    </row>
    <row r="6" spans="2:15" ht="34.5">
      <c r="B6" s="1" t="s">
        <v>20</v>
      </c>
      <c r="C6" s="1" t="s">
        <v>44</v>
      </c>
      <c r="D6" s="1" t="s">
        <v>45</v>
      </c>
      <c r="E6" s="9" t="s">
        <v>1</v>
      </c>
      <c r="F6" s="9" t="s">
        <v>1</v>
      </c>
    </row>
    <row r="7" spans="2:15">
      <c r="B7" s="1"/>
      <c r="C7" s="1"/>
      <c r="D7" s="1"/>
      <c r="E7" s="9"/>
      <c r="F7" s="9"/>
    </row>
    <row r="8" spans="2:15">
      <c r="B8" s="3"/>
      <c r="C8" s="3"/>
      <c r="D8" s="3"/>
      <c r="E8" s="9"/>
      <c r="F8" s="9"/>
    </row>
    <row r="9" spans="2:15">
      <c r="B9" s="3"/>
      <c r="C9" s="3"/>
      <c r="D9" s="3"/>
      <c r="E9" s="9"/>
      <c r="F9" s="9"/>
    </row>
    <row r="10" spans="2:15">
      <c r="B10" s="3"/>
      <c r="C10" s="3"/>
      <c r="D10" s="3"/>
      <c r="E10" s="9"/>
      <c r="F10" s="9"/>
    </row>
    <row r="11" spans="2:15">
      <c r="B11" s="3"/>
      <c r="C11" s="3"/>
      <c r="D11" s="3"/>
      <c r="E11" s="9"/>
      <c r="F11" s="9"/>
    </row>
    <row r="12" spans="2:15">
      <c r="B12" s="3"/>
      <c r="C12" s="3"/>
      <c r="D12" s="3"/>
      <c r="E12" s="9"/>
      <c r="F12" s="9"/>
    </row>
    <row r="13" spans="2:15">
      <c r="B13" s="3"/>
      <c r="C13" s="3"/>
      <c r="D13" s="3"/>
      <c r="E13" s="9"/>
      <c r="F13" s="9"/>
    </row>
    <row r="14" spans="2:15">
      <c r="B14" s="3"/>
      <c r="C14" s="3"/>
      <c r="D14" s="3"/>
      <c r="E14" s="9"/>
      <c r="F14" s="9"/>
    </row>
    <row r="15" spans="2:15">
      <c r="B15" s="3"/>
      <c r="C15" s="3"/>
      <c r="D15" s="3"/>
      <c r="E15" s="9"/>
      <c r="F15" s="9"/>
    </row>
    <row r="16" spans="2:15">
      <c r="B16" s="3"/>
      <c r="C16" s="3"/>
      <c r="D16" s="3"/>
      <c r="E16" s="9"/>
      <c r="F16" s="9"/>
    </row>
    <row r="17" spans="2:6">
      <c r="B17" s="3"/>
      <c r="C17" s="3"/>
      <c r="D17" s="3"/>
      <c r="E17" s="9"/>
      <c r="F17" s="9"/>
    </row>
    <row r="18" spans="2:6">
      <c r="B18" s="3"/>
      <c r="C18" s="3"/>
      <c r="D18" s="3"/>
      <c r="E18" s="9"/>
      <c r="F18" s="9"/>
    </row>
    <row r="19" spans="2:6">
      <c r="B19" s="3"/>
      <c r="C19" s="3"/>
      <c r="D19" s="3"/>
      <c r="E19" s="9"/>
      <c r="F19" s="9"/>
    </row>
    <row r="20" spans="2:6">
      <c r="B20" s="3"/>
      <c r="C20" s="3"/>
      <c r="D20" s="3"/>
      <c r="E20" s="9"/>
      <c r="F20" s="9"/>
    </row>
    <row r="21" spans="2:6">
      <c r="B21" s="3"/>
      <c r="C21" s="3"/>
      <c r="D21" s="3"/>
      <c r="E21" s="9"/>
      <c r="F21" s="9"/>
    </row>
    <row r="22" spans="2:6">
      <c r="B22" s="3"/>
      <c r="C22" s="3"/>
      <c r="D22" s="3"/>
      <c r="E22" s="9"/>
      <c r="F22" s="9"/>
    </row>
    <row r="23" spans="2:6">
      <c r="B23" s="3"/>
      <c r="C23" s="3"/>
      <c r="D23" s="3"/>
      <c r="E23" s="9"/>
      <c r="F23" s="9"/>
    </row>
    <row r="24" spans="2:6">
      <c r="B24" s="3"/>
      <c r="C24" s="3"/>
      <c r="D24" s="3"/>
      <c r="E24" s="9"/>
      <c r="F24" s="9"/>
    </row>
    <row r="25" spans="2:6">
      <c r="B25" s="3"/>
      <c r="C25" s="3"/>
      <c r="D25" s="3"/>
      <c r="E25" s="9"/>
      <c r="F25" s="9"/>
    </row>
    <row r="26" spans="2:6">
      <c r="B26" s="3"/>
      <c r="C26" s="3"/>
      <c r="D26" s="3"/>
      <c r="E26" s="9"/>
      <c r="F26" s="9"/>
    </row>
    <row r="27" spans="2:6">
      <c r="B27" s="3"/>
      <c r="C27" s="3"/>
      <c r="D27" s="3"/>
      <c r="E27" s="9"/>
      <c r="F27" s="9"/>
    </row>
    <row r="28" spans="2:6">
      <c r="B28" s="3"/>
      <c r="C28" s="3"/>
      <c r="D28" s="3"/>
      <c r="E28" s="9"/>
      <c r="F28" s="9"/>
    </row>
  </sheetData>
  <mergeCells count="2">
    <mergeCell ref="B2:F2"/>
    <mergeCell ref="I2:I3"/>
  </mergeCells>
  <conditionalFormatting sqref="E5:F28">
    <cfRule type="containsText" dxfId="2" priority="1" operator="containsText" text="✗">
      <formula>NOT(ISERROR(SEARCH("✗",E5)))</formula>
    </cfRule>
    <cfRule type="containsText" dxfId="1" priority="2" operator="containsText" text="✓">
      <formula>NOT(ISERROR(SEARCH("✓",E5)))</formula>
    </cfRule>
    <cfRule type="containsText" dxfId="0" priority="3" operator="containsText" text="✗">
      <formula>NOT(ISERROR(SEARCH("✗",E5)))</formula>
    </cfRule>
  </conditionalFormatting>
  <dataValidations count="1">
    <dataValidation type="list" allowBlank="1" showInputMessage="1" showErrorMessage="1" sqref="E5:F28" xr:uid="{00000000-0002-0000-0300-000000000000}">
      <formula1>"✓,✗"</formula1>
    </dataValidation>
  </dataValidations>
  <hyperlinks>
    <hyperlink ref="H2:I3" location="'About the tool'!A1" display="'About the tool'!A1" xr:uid="{00000000-0004-0000-0300-000000000000}"/>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About the tool</vt:lpstr>
      <vt:lpstr>Impact Effort Matrix</vt:lpstr>
      <vt:lpstr>Priorities Matrix</vt:lpstr>
      <vt:lpstr>Challenges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Snezana Jovic</cp:lastModifiedBy>
  <cp:revision/>
  <dcterms:created xsi:type="dcterms:W3CDTF">2023-06-25T19:37:36Z</dcterms:created>
  <dcterms:modified xsi:type="dcterms:W3CDTF">2024-10-29T15:56:00Z</dcterms:modified>
  <cp:category/>
  <cp:contentStatus/>
</cp:coreProperties>
</file>